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ΔΗΜΟΣ ΑΓΡΙΝΙΟΥ\1. ΠΡΟΜΗΘΕΙΩΝ\4. ΔΙΕΘΝΗΣ ΔΙΑΓΩΝΙΣΜΟΙ\8. ΤΡΟΦΙΜΑ 2025-2027\"/>
    </mc:Choice>
  </mc:AlternateContent>
  <bookViews>
    <workbookView xWindow="0" yWindow="0" windowWidth="25365" windowHeight="9990"/>
  </bookViews>
  <sheets>
    <sheet name="ΑΝΑΛΥΤΙΚΟΣ ΠΙΝΑΚΑΣ" sheetId="1" r:id="rId1"/>
    <sheet name="ΣΥΝΟΠΤΙΚΟΣ" sheetId="2" r:id="rId2"/>
    <sheet name="Φύλλο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1" i="1" l="1"/>
  <c r="H261" i="1"/>
  <c r="H351" i="1"/>
  <c r="C43" i="2" s="1"/>
  <c r="C25" i="2" l="1"/>
  <c r="D25" i="2"/>
  <c r="H358" i="1" l="1"/>
  <c r="H343" i="1"/>
  <c r="C41" i="2" s="1"/>
  <c r="H347" i="1" l="1"/>
  <c r="C42" i="2" s="1"/>
  <c r="J351" i="1"/>
  <c r="E43" i="2" s="1"/>
  <c r="I351" i="1"/>
  <c r="D43" i="2" s="1"/>
  <c r="I358" i="1"/>
  <c r="C44" i="2"/>
  <c r="H359" i="1" l="1"/>
  <c r="C45" i="2"/>
  <c r="D44" i="2"/>
  <c r="J347" i="1"/>
  <c r="E42" i="2" s="1"/>
  <c r="I347" i="1"/>
  <c r="D42" i="2" s="1"/>
  <c r="I343" i="1"/>
  <c r="D41" i="2" s="1"/>
  <c r="J343" i="1"/>
  <c r="E41" i="2" s="1"/>
  <c r="D45" i="2" l="1"/>
  <c r="I359" i="1"/>
  <c r="H300" i="1"/>
  <c r="C29" i="2" s="1"/>
  <c r="J358" i="1"/>
  <c r="J261" i="1"/>
  <c r="H118" i="1" l="1"/>
  <c r="C10" i="2"/>
  <c r="H62" i="1"/>
  <c r="H313" i="1"/>
  <c r="C33" i="2" s="1"/>
  <c r="H68" i="1"/>
  <c r="C6" i="2" s="1"/>
  <c r="H324" i="1"/>
  <c r="C35" i="2" s="1"/>
  <c r="H257" i="1"/>
  <c r="H319" i="1"/>
  <c r="C34" i="2" s="1"/>
  <c r="E25" i="2"/>
  <c r="J191" i="1"/>
  <c r="I191" i="1"/>
  <c r="D18" i="2" s="1"/>
  <c r="I332" i="1"/>
  <c r="H332" i="1"/>
  <c r="C37" i="2" s="1"/>
  <c r="I217" i="1"/>
  <c r="H217" i="1"/>
  <c r="C20" i="2" s="1"/>
  <c r="J359" i="1"/>
  <c r="E44" i="2"/>
  <c r="E45" i="2" s="1"/>
  <c r="H328" i="1"/>
  <c r="C36" i="2" s="1"/>
  <c r="H296" i="1"/>
  <c r="C28" i="2" s="1"/>
  <c r="H279" i="1"/>
  <c r="C27" i="2" s="1"/>
  <c r="H50" i="1"/>
  <c r="C3" i="2" s="1"/>
  <c r="H168" i="1"/>
  <c r="C15" i="2" s="1"/>
  <c r="H182" i="1"/>
  <c r="C17" i="2" s="1"/>
  <c r="H191" i="1"/>
  <c r="C18" i="2" s="1"/>
  <c r="H54" i="1"/>
  <c r="C4" i="2" s="1"/>
  <c r="H213" i="1"/>
  <c r="C19" i="2" s="1"/>
  <c r="H175" i="1"/>
  <c r="C16" i="2" s="1"/>
  <c r="H163" i="1"/>
  <c r="C5" i="2"/>
  <c r="J300" i="1"/>
  <c r="E29" i="2" s="1"/>
  <c r="I300" i="1"/>
  <c r="D29" i="2" s="1"/>
  <c r="I279" i="1"/>
  <c r="D27" i="2" s="1"/>
  <c r="H272" i="1"/>
  <c r="C26" i="2" s="1"/>
  <c r="I163" i="1"/>
  <c r="H74" i="1"/>
  <c r="C7" i="2" s="1"/>
  <c r="H80" i="1"/>
  <c r="C8" i="2" s="1"/>
  <c r="H114" i="1"/>
  <c r="C9" i="2" s="1"/>
  <c r="I118" i="1" l="1"/>
  <c r="D10" i="2"/>
  <c r="C11" i="2"/>
  <c r="H119" i="1"/>
  <c r="I324" i="1"/>
  <c r="D35" i="2" s="1"/>
  <c r="J62" i="1"/>
  <c r="I62" i="1"/>
  <c r="D5" i="2" s="1"/>
  <c r="I68" i="1"/>
  <c r="D6" i="2" s="1"/>
  <c r="I213" i="1"/>
  <c r="D19" i="2" s="1"/>
  <c r="H301" i="1"/>
  <c r="I257" i="1"/>
  <c r="I319" i="1"/>
  <c r="D34" i="2" s="1"/>
  <c r="D37" i="2"/>
  <c r="I313" i="1"/>
  <c r="D33" i="2" s="1"/>
  <c r="D20" i="2"/>
  <c r="J217" i="1"/>
  <c r="E20" i="2" s="1"/>
  <c r="J332" i="1"/>
  <c r="C14" i="2"/>
  <c r="C21" i="2" s="1"/>
  <c r="H218" i="1"/>
  <c r="J296" i="1"/>
  <c r="E28" i="2" s="1"/>
  <c r="I296" i="1"/>
  <c r="D28" i="2" s="1"/>
  <c r="C38" i="2"/>
  <c r="J328" i="1"/>
  <c r="I328" i="1"/>
  <c r="D36" i="2" s="1"/>
  <c r="C24" i="2"/>
  <c r="C30" i="2" s="1"/>
  <c r="J68" i="1"/>
  <c r="E6" i="2" s="1"/>
  <c r="I175" i="1"/>
  <c r="D16" i="2" s="1"/>
  <c r="I168" i="1"/>
  <c r="D15" i="2" s="1"/>
  <c r="J54" i="1"/>
  <c r="E4" i="2" s="1"/>
  <c r="I54" i="1"/>
  <c r="D4" i="2" s="1"/>
  <c r="I182" i="1"/>
  <c r="D17" i="2" s="1"/>
  <c r="J163" i="1"/>
  <c r="J319" i="1"/>
  <c r="E34" i="2" s="1"/>
  <c r="H333" i="1"/>
  <c r="J279" i="1"/>
  <c r="E27" i="2" s="1"/>
  <c r="I272" i="1"/>
  <c r="D26" i="2" s="1"/>
  <c r="J272" i="1"/>
  <c r="E26" i="2" s="1"/>
  <c r="J213" i="1"/>
  <c r="I80" i="1"/>
  <c r="D8" i="2" s="1"/>
  <c r="J80" i="1"/>
  <c r="E8" i="2" s="1"/>
  <c r="E10" i="2"/>
  <c r="I114" i="1"/>
  <c r="D9" i="2" s="1"/>
  <c r="J114" i="1"/>
  <c r="I74" i="1"/>
  <c r="D7" i="2" s="1"/>
  <c r="J74" i="1"/>
  <c r="E7" i="2" s="1"/>
  <c r="I50" i="1"/>
  <c r="D3" i="2" s="1"/>
  <c r="J50" i="1"/>
  <c r="E3" i="2" s="1"/>
  <c r="D11" i="2" l="1"/>
  <c r="I119" i="1"/>
  <c r="J119" i="1" s="1"/>
  <c r="E5" i="2"/>
  <c r="J118" i="1"/>
  <c r="I301" i="1"/>
  <c r="J257" i="1"/>
  <c r="J301" i="1" s="1"/>
  <c r="J313" i="1"/>
  <c r="J175" i="1"/>
  <c r="E14" i="2"/>
  <c r="I333" i="1"/>
  <c r="I218" i="1"/>
  <c r="J168" i="1"/>
  <c r="J182" i="1"/>
  <c r="E17" i="2" s="1"/>
  <c r="E37" i="2"/>
  <c r="J324" i="1"/>
  <c r="E35" i="2" s="1"/>
  <c r="D14" i="2"/>
  <c r="D21" i="2" s="1"/>
  <c r="C46" i="2"/>
  <c r="E18" i="2"/>
  <c r="D38" i="2"/>
  <c r="E36" i="2"/>
  <c r="D24" i="2"/>
  <c r="D30" i="2" s="1"/>
  <c r="E9" i="2"/>
  <c r="H360" i="1"/>
  <c r="E11" i="2" l="1"/>
  <c r="J333" i="1"/>
  <c r="E33" i="2"/>
  <c r="E38" i="2" s="1"/>
  <c r="E24" i="2"/>
  <c r="E30" i="2" s="1"/>
  <c r="J218" i="1"/>
  <c r="E15" i="2"/>
  <c r="E19" i="2"/>
  <c r="D46" i="2"/>
  <c r="E16" i="2"/>
  <c r="I360" i="1"/>
  <c r="J360" i="1" l="1"/>
  <c r="E21" i="2"/>
  <c r="E46" i="2" s="1"/>
</calcChain>
</file>

<file path=xl/sharedStrings.xml><?xml version="1.0" encoding="utf-8"?>
<sst xmlns="http://schemas.openxmlformats.org/spreadsheetml/2006/main" count="1121" uniqueCount="443">
  <si>
    <t>Α/Α</t>
  </si>
  <si>
    <t>ΕΙΔΟΣ ΤΡΟΦΙΜΩΝ</t>
  </si>
  <si>
    <t xml:space="preserve">ΠΟΣΟΤΗΤΑ </t>
  </si>
  <si>
    <t>ΚΙΛΟ</t>
  </si>
  <si>
    <t>ΣΥΣΚΕΥΑΣΙΑ</t>
  </si>
  <si>
    <t xml:space="preserve">ΑΥΓΑ 60 – 65gr ΧΑΡΤΙΝΗ ΣΥΣΚΕΥΑΣΙΑ 10 ΤΕΜ </t>
  </si>
  <si>
    <t xml:space="preserve">ΤΕΜΑΧΙΟ </t>
  </si>
  <si>
    <t>ΖΑΧΑΡΗ ΛΕΥΚΗ ΚΡΥΣΤΑΛΛΙΚΗ  1 ΚΙΛΟΥ</t>
  </si>
  <si>
    <t>ΣΥΣΚΕΥΑΣΙΑ 500 gr</t>
  </si>
  <si>
    <t>ΚΟΡΝ ΦΛΑΟΥΕΡ 200 gr</t>
  </si>
  <si>
    <t>ΚΑΝΕΛΛΑ ΞΥΛΟ ΦΑΚΕΛΑΚΙ 50 gr</t>
  </si>
  <si>
    <t>ΤΕΜΑΧΙΟ</t>
  </si>
  <si>
    <t>ΚΑΝΕΛΛΑ ΤΡΙΜΕΝΗ ΦΑΚΕΛΑΚΙ 50gr</t>
  </si>
  <si>
    <t xml:space="preserve">ΚΑΡΑΜΕΛΕΣ GEL </t>
  </si>
  <si>
    <t>ΚΡΕΜΑ ΑΝΘΟΣ ΑΡΑΒΟΣΙΤΟΥ 160 gr</t>
  </si>
  <si>
    <t>ΜΕΛΙ  ανθέων 1 ΚΙΛΟΥ</t>
  </si>
  <si>
    <t xml:space="preserve">ΚΙΛΟ </t>
  </si>
  <si>
    <t xml:space="preserve">ΜΠΕΙΚΙΝ ΠΑΟΥΝΤΕΡ 20gr (2 +1) </t>
  </si>
  <si>
    <t>ΦΡΥΓΑΝΙΕΣ ΜΕΓΑΛΗ ΣΥΣΚΕΥΑΣΙΑ 4 ΠΑΚΕΤΑ  ΟΛΙΚΗΣ ΑΛΕΣΗΣ 125 gr</t>
  </si>
  <si>
    <t>ΚΑΦΕΣ ΕΛΛΗΝΙΚΟΣ Α΄ΠΟΙΟΤΗΤΑ ΣΥΣΚ. ΑΕΡΟΣΤΕΓΗΣ 1Kg</t>
  </si>
  <si>
    <t>ΤΣΑΙ ΣΥΣΚΕΥΑΣΙΑ ΤΩΝ 20 ΤΕΜ.</t>
  </si>
  <si>
    <t>ΣΥΣΚ.</t>
  </si>
  <si>
    <t>ΧΑΜΟΜΗΛΙ ΣΥΣΚΕΥΑΣΙΑ ΤΩΝ 20 ΤΕΜ.</t>
  </si>
  <si>
    <t>ΓΛΥΚΟ ΚΟΥΤΑΛΙΟΥ 1 ΚΙΛΟΥ (ΚΕΡΑΣΙ)</t>
  </si>
  <si>
    <t>ΓΛΥΚΟ ΚΟΥΤΑΛΙΟΥ  1 ΚΙΛΟΥ (ΣΤΑΦΥΛΙ)</t>
  </si>
  <si>
    <t>ΠΟΡΤΟΚΑΛΑΔΑ  ΜΕ ΑΝΘΡΑΚΙΚΟ ΠΛΑΣΤΙΚΗ ΦΥΑΛΗ 1,5 L</t>
  </si>
  <si>
    <t>ΠΟΡΤΟΚΑΛΑΔΑ  ΧΩΡΙΣ ΑΝΘΡΑΚΙΚΟ ΠΛΑΣΤΙΚΗ ΦΥΑΛΗ 1,5 L</t>
  </si>
  <si>
    <t>ΛΕΜΟΝΑΔΑ ΠΛΑΣΤΙΚΗ ΦΥΑΛΗ  1,5L</t>
  </si>
  <si>
    <t>ΑΝΑΨΥΚΤΙΚΟ ΤΥΠΟΥ ΓΚΑΖΟΖΑ ΠΛΑΣΤΙΚΗ ΦΥΑΛΗ  1,5L</t>
  </si>
  <si>
    <t xml:space="preserve"> ΣΟΔΑ  ΚΟΥΤΙ ΑΛΟΥΜΙΝΙΟΥ  0,33L</t>
  </si>
  <si>
    <t>ΤΕΜ.</t>
  </si>
  <si>
    <t>ΓΡΑΒΙΕΡΑ</t>
  </si>
  <si>
    <t xml:space="preserve">ΗΜΙΣΚΛΗΡΟ ΤΥΡΙ  ΤΥΠΟΥ ΚΑΣΕΡΙ  </t>
  </si>
  <si>
    <t>ΓΙΑΟΥΡΤΑΚΙΑ (πρόβειο ή αγελαδινό) 200gr</t>
  </si>
  <si>
    <t>ΓΑΛΑ ΜΑΚΡΑΣ ΔΙΑΡΚΕΙΑΣ</t>
  </si>
  <si>
    <t>ΛΙΤΡΟ</t>
  </si>
  <si>
    <t>ΑΡΑΚΑΣ ΚΑΤ/ΝΟΣ</t>
  </si>
  <si>
    <t xml:space="preserve">ΝΩΠΟ ΒΟΕΙΟΣ ΚΙΜΑΣ ΑΠΟ ΑΠΑΧΟ ΚΡΕΑΣ (100%) </t>
  </si>
  <si>
    <t>ΝΩΠΟ ΒΟΕΙΟ ΚΡΕΑΣ (ποντίκι)</t>
  </si>
  <si>
    <t>ΚΟΤΟΠΟΥΛΟ ΝΩΠΟ</t>
  </si>
  <si>
    <t>ΤΕΜ</t>
  </si>
  <si>
    <t>ΑΡΤΟΣ 500gr (ολικής άλεσης)</t>
  </si>
  <si>
    <t>ΒΑΣΙΛΟΠΙΤΑ</t>
  </si>
  <si>
    <t>ΜΕΛΟΜΑΚΑΡΟΝΑ</t>
  </si>
  <si>
    <t>ΑΓΓΟΥΡΙΑ</t>
  </si>
  <si>
    <t>ΑΚΤΙΝΙΔΙΑ</t>
  </si>
  <si>
    <t>ΑΝΗΘΟΣ (ΜΑΤΣΑΚΙ)</t>
  </si>
  <si>
    <t>ΑΧΛΑΔΙΑ</t>
  </si>
  <si>
    <t>ΒΕΡΙΚΟΚΑ</t>
  </si>
  <si>
    <t>ΚΑΡΟΤΑ</t>
  </si>
  <si>
    <t>ΚΑΡΠΟΥΖΙ</t>
  </si>
  <si>
    <t>ΚΟΛΟΚΥΘΙΑ</t>
  </si>
  <si>
    <t>ΚΡΕΜΜΥΔΑΚΙΑ (ΜΑΤΣΑΚΙ)</t>
  </si>
  <si>
    <t>ΚΡΕΜΜΥΔΙΑ</t>
  </si>
  <si>
    <t>ΛΑΧΑΝΟ</t>
  </si>
  <si>
    <t>ΛΕΜΟΝΙΑ</t>
  </si>
  <si>
    <t>ΜΑΪΝΤΑΝΟΣ (ΜΑΤΣΑΚΙ)</t>
  </si>
  <si>
    <t>ΜΑΝΤΑΡΙΝΙΑ</t>
  </si>
  <si>
    <t>ΜΑΡΟΥΛΙΑ</t>
  </si>
  <si>
    <t>ΜΕΛΙΝΤΖΑΝΕΣ</t>
  </si>
  <si>
    <t>ΜΗΛΑ</t>
  </si>
  <si>
    <t>ΜΠΑΝΑΝΕΣ</t>
  </si>
  <si>
    <t>ΝΤΟΜΑΤΕΣ</t>
  </si>
  <si>
    <t>ΠΑΤΑΤΕΣ</t>
  </si>
  <si>
    <t>ΠΕΠΟΝΙ</t>
  </si>
  <si>
    <t>ΠΙΠΕΡΙΕΣ</t>
  </si>
  <si>
    <t>ΠΟΡΤΟΚΑΛΙΑ</t>
  </si>
  <si>
    <t>ΡΟΔΑΚΙΝΑ</t>
  </si>
  <si>
    <t>ΣΕΛΙΝΟ (ΚΙΛΟ)</t>
  </si>
  <si>
    <t>ΣΚΟΡΔΑ</t>
  </si>
  <si>
    <t xml:space="preserve">ΣΠΑΝΑΚΙ </t>
  </si>
  <si>
    <t>ΦΑΣΟΛΑΚΙΑ ΝΩΠΑ</t>
  </si>
  <si>
    <t xml:space="preserve">ΕΙΔΟΣ </t>
  </si>
  <si>
    <t>ΠΟΣΟΤΗΤΑ</t>
  </si>
  <si>
    <t xml:space="preserve">ΔΗΜΗΤΡΙΑΚΑ  (ολικής άλεσης  με προσθήκη σοκολάτος ) </t>
  </si>
  <si>
    <t>ΣΥΣΚΕΥΑΣΙΑ 375 ΓΡ</t>
  </si>
  <si>
    <t>ΜΑΡΓΑΡΙΝΗ τύπου ΒΙΤΑΜ SOFT</t>
  </si>
  <si>
    <t>ΜΕΡΙΔΑ 10ΓΡ</t>
  </si>
  <si>
    <t xml:space="preserve">ΑΛΑΤΙ ΨΙΛΟ ΙΩΔΙΟΥΧΟ </t>
  </si>
  <si>
    <t>ΣΥΣΚΕΥΑΣΙΑ 500 ΓΡ.</t>
  </si>
  <si>
    <t xml:space="preserve">ΑΛΑΤΙ ΗΜΙΧΟΝΤΡΟ </t>
  </si>
  <si>
    <t xml:space="preserve">ΑΛΕΥΡΙ ΓΙΑ ΟΛΕΣ ΤΙΣ ΧΡΗΣΕΙΣ </t>
  </si>
  <si>
    <t>ΣΥΣΚΕΥΑΣΙΑ  1 ΚΙΛΟΥ</t>
  </si>
  <si>
    <t xml:space="preserve">ΑΛΕΥΡΙ ΤΥΠΟΥ ΦΑΡΙΝΑ ΠΟΥ ΦΟΥΣΚΩΝΕΙ ΜΟΝΟ ΤΟΥ </t>
  </si>
  <si>
    <t>ΠΑΚΕΤΟ 500 ΓΡ.</t>
  </si>
  <si>
    <t xml:space="preserve">ΑΥΓΑ 60-65 ΓΡ </t>
  </si>
  <si>
    <t>ΣΕ ΧΑΡΤΙΝΗ ΣΥΣΚΕΥΑΣΙΑ ΤΩΝ 10 ΤΕΜΑΧΙΩΝ</t>
  </si>
  <si>
    <t>ΖΑΧΑΡΗ ΛΕΥΚΗ ΚΡΥΣΤΑΛΛΙΚΗ</t>
  </si>
  <si>
    <t>ΖΥΜΑΡΙΚΑ- ΚΟΦΤΟ ΜΑΚΑΡΟΝΑΚΙ</t>
  </si>
  <si>
    <t>ΖΥΜΑΡΙΚΑ-ΣΠΑΓΓΕΤΙ No10</t>
  </si>
  <si>
    <t>ΖΥΜΑΡΙΚΑ-ΣΠΑΓΓΕΤΙ Νο 6</t>
  </si>
  <si>
    <t>ΖΥΜΑΡΙΚΑ- ΠΕΝΝΕΣ</t>
  </si>
  <si>
    <t>ΖΥΜΑΡΙΚΑ- ΚΡΙΘΑΡΑΚΙ ΜΕΤΡΙΟ</t>
  </si>
  <si>
    <t>ΚΑΚΑΟ ΣΚΟΝΗ</t>
  </si>
  <si>
    <t>ΠΑΚΕΤΟ 125 ΓΡ.</t>
  </si>
  <si>
    <t>ΚΑΦΕΣ ΕΛΛΗΝΙΚΟΣ ΤΥΠΟΠΟΙΗΜΕΝΟΣ</t>
  </si>
  <si>
    <t>ΠΑΚΕΤΟ 194 ΓΡ</t>
  </si>
  <si>
    <t>ΚΑΦΕΣ ΣΤΙΓΜΙΑΙΟΣ ΤΥΠΟΥ NESCAFE ΣΥΣΚΕΥΑΣΙΑ 200 ΓΡ.</t>
  </si>
  <si>
    <t>ΣΥΣΚΕΥΑΣΙΑ 200 ΓΡ.</t>
  </si>
  <si>
    <t xml:space="preserve">ΚΕΤΣΑΠ ΚΛΑΣΣΙΚΟ </t>
  </si>
  <si>
    <t>ΠΛΑΣΤΙΚΟ ΜΠΟΥΚΑΛΙ 340-350 ΓΡ.</t>
  </si>
  <si>
    <t xml:space="preserve">ΚΟΥΛΟΥΡΑΚΙΑ ΔΙΑΦΟΡΑ  ΤΥΠΟΠΟΙΗΜΕΝΑ </t>
  </si>
  <si>
    <t>ΜΕΛI ΘΥΜΑΡΙΣΙΟ</t>
  </si>
  <si>
    <t xml:space="preserve"> ΜΕΡΙΔΑ 20ΓΡ</t>
  </si>
  <si>
    <t xml:space="preserve">ΜΕΡΕΝΤΑ (ΠΡΑΛΙΝΑ ΦΟΥΝΤΟΥΚΙΟΥ) </t>
  </si>
  <si>
    <t>ΜΠΙΣΚΟΤΑ ΜΕ ΓΕΜΙΣΗ</t>
  </si>
  <si>
    <t>ΣΥΣΚΕΥΑΣΙΑ 250 ΓΡ.</t>
  </si>
  <si>
    <t xml:space="preserve">ΜΠΙΣΚΟΤΑ ΤΥΠΟΥ ΜΙΡΑΝΤΑ </t>
  </si>
  <si>
    <t xml:space="preserve">ΞΥΔΙ </t>
  </si>
  <si>
    <t>ΣΥΣΚΕΥΑΣΙΑ 350 ΓΡ.</t>
  </si>
  <si>
    <t>ΤΟΜΑΤΟΠΕΛΤΕΣ</t>
  </si>
  <si>
    <t xml:space="preserve"> ΜΕΤΑΛΛΙΚΟ ΔΟΧΕΙΟ 200 ΓΡ.</t>
  </si>
  <si>
    <t xml:space="preserve">ΠΙΠΕΡΙ ΜΑΥΡΟ ΤΡΙΜΜΕΝΟ </t>
  </si>
  <si>
    <t>ΣΥΣΚΕΥΑΣΙΑ 100 ΓΡ.</t>
  </si>
  <si>
    <t xml:space="preserve">ΡΙΓΑΝΗ ΤΡΙΜΜΕΝΗ </t>
  </si>
  <si>
    <t>ΣΥΣΚΕΥΑΣΙΑ 50 ΓΡ.</t>
  </si>
  <si>
    <t>ΡΥΖΙ ΝΥΧΑΚΙ Ή ΓΛΑΣΕ ΠΑΚΕΤΟ 500 ΓΡ.</t>
  </si>
  <si>
    <t xml:space="preserve">ΤΟΜΑΤΑΚΙ ΨΙΛΟΚΟΜΜΕΝΟ </t>
  </si>
  <si>
    <t>ΚΛΑΣΣΙΚΟ ΜΕΤΑΛΛΙΚΟ ΔΟΧΕΙΟ 410 ΓΡ.</t>
  </si>
  <si>
    <t>ΧΑΡΤΙΝΗ ΣΥΣΚΕΥΑΣΙΑ 500 ΓΡ.</t>
  </si>
  <si>
    <t xml:space="preserve">ΤΣΑΙ ΣΕ ΑΤΟΜΙΚΑ ΦΑΚΕΛΑΚΙΑ </t>
  </si>
  <si>
    <t>ΣΥΣΚΕΥΑΣΙΑ ΜΕ 20 ΦΑΚΕΛΑΚΙΑ</t>
  </si>
  <si>
    <t>ΦΑΚΕΣ ΠΑΚΕΤΟ 500 ΓΡ.</t>
  </si>
  <si>
    <t>ΡΕΒΥΘΙΑ ΠΑΚΕΤΟ 500 ΓΡ</t>
  </si>
  <si>
    <t>ΦΑΣΟΛΙΑ, ΣΥΣΚΕΥΑΣΙΑ 500 ΓΡ.</t>
  </si>
  <si>
    <t>ΦΑΣΟΛΙΑ ΓΙΓΑΝΤΕΣ ΣΥΣΚΕΥΑΣΙΑ 500 ΓΡ.</t>
  </si>
  <si>
    <t xml:space="preserve">ΦΡΥΓΑΝΙΕΣ σίτου/ολικής άλεσης/σίκαλης </t>
  </si>
  <si>
    <t>ΣΥΣΚΕΥΑΣΙΑ ΤΩΝ 2 ΤΜΧ.</t>
  </si>
  <si>
    <t xml:space="preserve">ΑΡΤΥΜΑ ΧΥΜΟΣ ΛΕΜΟΝΙΟΥ </t>
  </si>
  <si>
    <t>ΜΠΟΥΚΑΛΙ 380 ML</t>
  </si>
  <si>
    <t xml:space="preserve">ΜΑΡΜΕΛΑΔΕΣ  ΣΕ ΔΙΑΦΟΡΕΣ ΓΕΥΣΕΙΣ </t>
  </si>
  <si>
    <t>ΑΤΟΜΙΚΗ ΣΥΣΚΕΥΑΣΙΑ ΤΩΝ 20 ΓΡ.</t>
  </si>
  <si>
    <t>ΧΥΜΟΙ ΤΡΙΩΝ ΦΡΟΥΤΩΝ ΣΥΣΚΕΥΑΣΙΑ ΕΝΟΣ (1) ΛΙΤΡΟΥ</t>
  </si>
  <si>
    <t>ΣΥΣΚΕΥΑΣΙΑ ΕΝΟΣ (1) ΛΙΤΡΟΥ</t>
  </si>
  <si>
    <t>ΕΛΑΙΟΛΑΔΟ</t>
  </si>
  <si>
    <t>ΚΑΛΑΜΠΟΚΕΛΑΙΟ</t>
  </si>
  <si>
    <t>ΓΑΛΑ ΦΡΕΣΚΟ ΠΛΗΡΕΣ</t>
  </si>
  <si>
    <t>ΦΕΤΑ ΠΟΠ ΣΚΛΗΡΗ ΣΕ ΆΛΜΗ</t>
  </si>
  <si>
    <t>ΣΥΣΚΕΥΑΣΙΑ 1 ΚΙΛΟΥ</t>
  </si>
  <si>
    <t>ΓΑΛΑ ΕΒΑΠΟΡΕ ΣΕ ΜΕΤΑΛΛΙΚΟ ΚΟΥΤΙ  400-410 ΓΡ.</t>
  </si>
  <si>
    <t>ΓΙΑΟΥΡΤΙ ΣΤΡΑΓΓΙΣΤΟ ΑΓΕΛΑΔΟΣ</t>
  </si>
  <si>
    <t>ΣΥΣΚΕΥΑΣΙΑ ΚΙΛΟΥ</t>
  </si>
  <si>
    <t>ΚΕΦΑΛΟΤΥΡΙ ΣΚΛΗΡΟ ΤΡΙΜΜΕΝΟ ΣΥΣΚΕΥΑΣΙΑ 200 ΓΡ.</t>
  </si>
  <si>
    <t xml:space="preserve">ΑΡΑΚΑΣ ΚΑΤΕΨΥΓΜΕΝΟΣ </t>
  </si>
  <si>
    <t>ΚΑΛΑΜΑΡΙΑ</t>
  </si>
  <si>
    <t xml:space="preserve">ΦΑΣΟΛΑΚΙΑ ΣΤΡΟΓΓΥΛΑ Ή ΠΛΑΤΙΑ ΚΑΤΕΨΥΓΜΕΝΑ </t>
  </si>
  <si>
    <t>ΚΙΜΑΣ ΒΟΕΙΟΣ ΑΠΟ ΑΠΑΧΟ ΚΡΕΑΣ</t>
  </si>
  <si>
    <t>ΣΥΣΚΕΥΑΣΙΑ 500 ΓΡ</t>
  </si>
  <si>
    <t>ΚΙΜΑΣ ΧΟΙΡΙΝΟΣ</t>
  </si>
  <si>
    <t>ΚΡΕΑΣ ΜΟΣΧΑΡΙΣΙΟ(ΠΟΝΤΙΚΙ)</t>
  </si>
  <si>
    <t>ΜΠΡΙΖΟΛΑ ΧΟΙΡΙΝΗ</t>
  </si>
  <si>
    <t>ΣΟΥΒΛΑΚΙΑ ΧΟΙΡΙΝΑ</t>
  </si>
  <si>
    <t>ΑΝΗΘΟΣ( ΜΑΤΣΑΚΙ)</t>
  </si>
  <si>
    <t>ΜΕΛΙΤΖΑΝΕΣ</t>
  </si>
  <si>
    <t>ΠΙΠΕΡΙΕΣ ΠΡΑΣΙΝΕΣ</t>
  </si>
  <si>
    <t>ΣΕΛΙΝΟ(ΚΙΛΟ)</t>
  </si>
  <si>
    <t>ΣΠΑΝΑΚΙ ΦΡΕΣΚΟ</t>
  </si>
  <si>
    <t>ΨΩΜΙ</t>
  </si>
  <si>
    <t xml:space="preserve">ΕΝΔΕΙΚΤΙΚΗ ΣΥΣΚΕΥΑΣΙΑ </t>
  </si>
  <si>
    <t>ΜΟΝΑΔΑ ΜΕΤΡΗΣΗΣ</t>
  </si>
  <si>
    <t>Μπέικον</t>
  </si>
  <si>
    <t>Συσκευασία 1 Κιλού</t>
  </si>
  <si>
    <t>Κιλό</t>
  </si>
  <si>
    <t>Αλάτι Ημίχονδρό</t>
  </si>
  <si>
    <t xml:space="preserve">Συσκευασία 5 Κιλών </t>
  </si>
  <si>
    <t>Πιπέρι</t>
  </si>
  <si>
    <t>Ρίγανη</t>
  </si>
  <si>
    <t>Ξύδι</t>
  </si>
  <si>
    <t xml:space="preserve">Συσκευασία 5 Λίτρων </t>
  </si>
  <si>
    <t>Λίτρο</t>
  </si>
  <si>
    <t>Λεμόνι (Άρτυμα)</t>
  </si>
  <si>
    <t>Συσκευασία 5 Λίτρων</t>
  </si>
  <si>
    <t>Ζάχαρη</t>
  </si>
  <si>
    <t>Αλεύρι</t>
  </si>
  <si>
    <t>Πάπρικα</t>
  </si>
  <si>
    <t>Αυγά  60-65gr</t>
  </si>
  <si>
    <t>Συσκευασία 6 /10/12 Τεμ.</t>
  </si>
  <si>
    <t>Τεμάχιο</t>
  </si>
  <si>
    <t>Γάλα Εβαπορέ</t>
  </si>
  <si>
    <t>Συσκευασία 6/12 Κουτιών  400-410 ΓΡ</t>
  </si>
  <si>
    <t xml:space="preserve">Κουτί </t>
  </si>
  <si>
    <t>Συσκευασία 10 Κιλών</t>
  </si>
  <si>
    <t>Κριθαράκι</t>
  </si>
  <si>
    <t>Μακαρόνια Νο 6</t>
  </si>
  <si>
    <t>Φακές</t>
  </si>
  <si>
    <t>Φασόλια</t>
  </si>
  <si>
    <t>Συσκευασία 30 Κιλών</t>
  </si>
  <si>
    <t>Μαργαρίνη Τύπου Βιτάμ</t>
  </si>
  <si>
    <t>Συσκευασία 2 Κιλών</t>
  </si>
  <si>
    <t>Ντομάτα Ψιλοκομμένη</t>
  </si>
  <si>
    <t xml:space="preserve">Συσκευασία 2,5 Κιλών </t>
  </si>
  <si>
    <t xml:space="preserve">Πολτός Ντομάτας </t>
  </si>
  <si>
    <t>Κεφαλοτύρι</t>
  </si>
  <si>
    <t>Τυρί Τύπου Gouda</t>
  </si>
  <si>
    <t>Ζαμπόν</t>
  </si>
  <si>
    <t>Ζωμός Λαχανικών</t>
  </si>
  <si>
    <t>Συσκευασία 1 Λίτρου</t>
  </si>
  <si>
    <t>Πουρές Πατάτες</t>
  </si>
  <si>
    <t>Συσκευασία 5 Κιλών</t>
  </si>
  <si>
    <t>Μουστάρδα</t>
  </si>
  <si>
    <t>Συσκευασία 4,5 Λίτρων</t>
  </si>
  <si>
    <t>Ρεβύθια</t>
  </si>
  <si>
    <t>Φασόλια Γίγαντες</t>
  </si>
  <si>
    <t>Μανιτάρια Κονσέρβα</t>
  </si>
  <si>
    <t>Συσκευασία 2,5 Κιλών</t>
  </si>
  <si>
    <t>Ελαιόλαδο</t>
  </si>
  <si>
    <t xml:space="preserve">Συσκευασία 4 Λίτρων </t>
  </si>
  <si>
    <t>Καλαμπόκι Κονσέρβα</t>
  </si>
  <si>
    <t>Ψωμί</t>
  </si>
  <si>
    <t>Σέλινο</t>
  </si>
  <si>
    <t>Μαϊντανός</t>
  </si>
  <si>
    <t>Ματσάκι</t>
  </si>
  <si>
    <t>Κρεμμύδια Ξερά</t>
  </si>
  <si>
    <t>Συσκευασία 20 Κιλών</t>
  </si>
  <si>
    <t>Πατάτες</t>
  </si>
  <si>
    <t>Συσκευασία 25 Κιλών</t>
  </si>
  <si>
    <t>Πιπεριές</t>
  </si>
  <si>
    <t>Ντομάτες</t>
  </si>
  <si>
    <t>Μελιτζάνες</t>
  </si>
  <si>
    <t>Λάχανο</t>
  </si>
  <si>
    <t>Σκόρδα</t>
  </si>
  <si>
    <t>Κρεμμυδάκια</t>
  </si>
  <si>
    <t>Άνηθος</t>
  </si>
  <si>
    <t>Καρότα</t>
  </si>
  <si>
    <t>Κολοκυθάκια</t>
  </si>
  <si>
    <t>Πράσα</t>
  </si>
  <si>
    <t>Χοιρινή Μπριζόλα</t>
  </si>
  <si>
    <t>Συσκευασία 2-5 Κιλών</t>
  </si>
  <si>
    <t>Νωπό Κρέας Χοιρινό Μπούτι (ανευ κόκκαλου)</t>
  </si>
  <si>
    <t>Νωπό Κρέας Χοιρινό - Πανσέτα</t>
  </si>
  <si>
    <t>Νωπό Κοτόπουλο Μπούτι</t>
  </si>
  <si>
    <t>Νωπό Κρέας Βόειο – Κιμάς Σπάλα</t>
  </si>
  <si>
    <t>Νωπό Κρέας Χοιρινός Κιμάς</t>
  </si>
  <si>
    <t>Λουκάνικο Χωριάτικο (χοιρινό)</t>
  </si>
  <si>
    <t>Σπανάκι Κατεψυγμένο</t>
  </si>
  <si>
    <t>Συσκευασία 1-2 Κιλών</t>
  </si>
  <si>
    <t>Αρακάς Κατεψυγμένος</t>
  </si>
  <si>
    <t>Φασολάκια Κατεψυγμένα</t>
  </si>
  <si>
    <t>Βακαλάος Φέτα Κατεψυγμένος</t>
  </si>
  <si>
    <t>Αλεύρι για όλες τις χρήσεις</t>
  </si>
  <si>
    <t>Πάστα Ντομάτας διπλής συμπύκνωσης 28%</t>
  </si>
  <si>
    <t>Συσκευασία 410gr</t>
  </si>
  <si>
    <t>Τεμάχια</t>
  </si>
  <si>
    <t>Ζυμαρικά – Μακαρόνια Νο6</t>
  </si>
  <si>
    <t>Συσκευασία 500 gr</t>
  </si>
  <si>
    <t>Ζυμαρικά – Πένες</t>
  </si>
  <si>
    <t>Ζυμαρικά – Κριθαράκι Μέτριο</t>
  </si>
  <si>
    <t>Συσκευασία 400 - 410 gr</t>
  </si>
  <si>
    <t>Ρύζι (Καρολίνα)</t>
  </si>
  <si>
    <t>Κρέας Χοιρινό Νωπό  (Μπριζόλα)</t>
  </si>
  <si>
    <t>Κρέας Αρνί Νωπό</t>
  </si>
  <si>
    <t>Νωπό Κοτόπουλο (Μπούτι)</t>
  </si>
  <si>
    <t>ΛΑΓΑΝΑ</t>
  </si>
  <si>
    <t xml:space="preserve">     </t>
  </si>
  <si>
    <t>ΧΑΛΒΑΣ</t>
  </si>
  <si>
    <t>ΦΑΣΟΛΙΑ</t>
  </si>
  <si>
    <t>ΕΛΙΕΣ ΣΕ ΑΛΜΗ</t>
  </si>
  <si>
    <t>ΤΟΥΡΣΙ ΑΝΑΜΕΙΚΤΟ</t>
  </si>
  <si>
    <t>ΛΙΤΡΑ</t>
  </si>
  <si>
    <t xml:space="preserve">ΜΕΛΟΜΑΚΑΡΟΝΑ </t>
  </si>
  <si>
    <t>ΣΟΚΟΛΑΤΑΚΙΑ</t>
  </si>
  <si>
    <t>ΚΑΡΑΜΕΛΕΣ</t>
  </si>
  <si>
    <t>ΒΑΚΑΛΑΟΣ ΦΕΤΑ ΨΑΡΙ</t>
  </si>
  <si>
    <t>ΣΥΝΟΛΟ</t>
  </si>
  <si>
    <t xml:space="preserve">ΣΥΣΚΕΥΑΣΙΑ </t>
  </si>
  <si>
    <t xml:space="preserve">ΤΙΜΗ ΜΟΝΑΔΑΣ </t>
  </si>
  <si>
    <t>ΚΑΘΑΡΟ ΠΟΣΟ</t>
  </si>
  <si>
    <t>ΠΟΣΟ ΦΠΑ</t>
  </si>
  <si>
    <t>ΣΥΣΚΕΥΑΣΙΑ 1.000gr</t>
  </si>
  <si>
    <t>ΣΥΣΚΕΥΑΣΙΑ 500ΓΡ</t>
  </si>
  <si>
    <t>ΧΑΡΤΙΝΗ ΣΥΣΚΕΥΑΣΙΑ 6/10 ΤΕΜ</t>
  </si>
  <si>
    <t>ΣΥΣΚΕΥΑΣΙΑ (ΠΕΝΤΕ ΤΕΜ)</t>
  </si>
  <si>
    <t>ΣΥΣΚΕΥΑΣΙΑ 200ΓΡ</t>
  </si>
  <si>
    <t>ΣΥΣΚΕΥΑΣΙΑ 50ΓΡ</t>
  </si>
  <si>
    <t>ΣΥΣΚΕΥΑΣΙΑ 160 ΓΡ</t>
  </si>
  <si>
    <t>ΣΥΣΚΕΥΑΣΙΑ 450ΓΡ-500ΓΡ</t>
  </si>
  <si>
    <t>ΣΥΣΚΕΥΑΣΙΑ 2+1 ΦΑΚΕΛΑΚΙΑ ΤΩΝ 20ΓΡ</t>
  </si>
  <si>
    <t>ΣΥΣΚΕΥΑΣΙΑ 162 ΓΡ</t>
  </si>
  <si>
    <t>ΣΥΣΚΕΥΑΣΙΑ 350 ΓΡ</t>
  </si>
  <si>
    <t>ΣΥΣΚΕΥΑΣΙΑ 100 ΓΡ</t>
  </si>
  <si>
    <t>ΣΥΣΚΕΥΑΣΙΑ 50 ΓΡ</t>
  </si>
  <si>
    <t>ΣΥΣΚΕΥΑΣΙΑ 450 ΓΡ</t>
  </si>
  <si>
    <t>ΣΥΣΚ. 20 ΓΡ</t>
  </si>
  <si>
    <t xml:space="preserve">ΞΥΔΙ  </t>
  </si>
  <si>
    <t xml:space="preserve">ΠΙΠΕΡΙ </t>
  </si>
  <si>
    <t xml:space="preserve">ΡΙΓΑΝΗ </t>
  </si>
  <si>
    <t xml:space="preserve">ΡΕΒΥΘΙΑ ΠΑΚΕΤΟ </t>
  </si>
  <si>
    <t xml:space="preserve">ΣΙΜΙΓΔΑΛΙ </t>
  </si>
  <si>
    <t>ΤΑΧΙΝΙ  με κακάο  (σε γυάλινο βάζο)</t>
  </si>
  <si>
    <t>ΧΑΡΤΙΝΗ ΣΥΣΚΕΥΑΣΙΑ 500 ΓΡ</t>
  </si>
  <si>
    <t>ΣΥΣΚΕΥΑΣΙΑ 400-410 ΓΡ</t>
  </si>
  <si>
    <t xml:space="preserve">ΤΟΜΑΤΟΠΕΛΤΕΣ   </t>
  </si>
  <si>
    <t xml:space="preserve">ΤΟΜΑΤΟΧΥΜΟΣ  ΣΥΜΠΥΚΝΩΜΕΝΟΣ ΚΛΑΣΣΙΚΟΣ ΧΑΡΤΙΝΗ ΣΥΣΚΕΥΑΣΙΑ  </t>
  </si>
  <si>
    <t xml:space="preserve">ΜΠΕΣΑΜΕΛ ΚΟΥΤΙ  </t>
  </si>
  <si>
    <t xml:space="preserve">ΜΑΡΜΕΛΑΔΑ ΣΕ ΔΙΑΦΟΡΕΣ ΓΕΥΣΕΙΣ   ΣΥΣΚΕΥΑΣΙΑ </t>
  </si>
  <si>
    <t xml:space="preserve">ΦΑΣΟΛΙΑ ΣΥΣΚΕΥΑΣΙΑ </t>
  </si>
  <si>
    <t>ΦΑΚΕΣ ΣΥΣΚΕΥΑΣΙΑ</t>
  </si>
  <si>
    <t xml:space="preserve">ΦΥΛΛΟ ΚΡΟΥΣΤΑΣ </t>
  </si>
  <si>
    <t xml:space="preserve">ΣΥΣΚΕΥΑΣΙΑ  4 ΠΑΚΕΤΩΝ </t>
  </si>
  <si>
    <t>ΣΥΣΚ. 20 ΤΕΜ</t>
  </si>
  <si>
    <t>ΠΛΑΣΤΙΚΗ ΦΥΑΛΗ 1,5L</t>
  </si>
  <si>
    <t>ΚΟΥΤΙ  0,33 L</t>
  </si>
  <si>
    <t xml:space="preserve">EXTRA ΠΑΡΘΕΝΟ </t>
  </si>
  <si>
    <t xml:space="preserve">ΛΙΤΡΟ </t>
  </si>
  <si>
    <t>ΚΕΣΕΔΑΚΙ  200 ΓΡ</t>
  </si>
  <si>
    <t>ΑΝΑΛΟΓΑ ΜΕ ΤΙΣ ΑΝΑΓΚΕΣ</t>
  </si>
  <si>
    <t>ΣΥΣΚΕΥΑΣΙΑ 1/2 ΚΙΛΟΥ</t>
  </si>
  <si>
    <t>ΜΑΤΣΑΚΙ</t>
  </si>
  <si>
    <t>ΜΕΡΙΔΑ</t>
  </si>
  <si>
    <t xml:space="preserve">ΤΟΜΑΤΟΧΥΜΟΣ ΕΛΑΦΡΑ  ΣΥΜΠΥΚΝΩΜΕΝΟΣ ΚΛΑΣΣΙΚΟΣ </t>
  </si>
  <si>
    <t>ΠΛΑΣΤΙΚΗ ΦΥΑΛΗ 4 ΛΙΤΡΩΝ</t>
  </si>
  <si>
    <t>ΠΛΑΣΤΙΚΗ ΦΥΑΛΗ 5 ΛΙΤΡΩΝ</t>
  </si>
  <si>
    <t>ΤΙΜΗ ΜΟΝΑΔΑΣ</t>
  </si>
  <si>
    <t>ΣΟΥΒΛΑΚΙ ΧΟΙΡΙΝΟ ΨΗΜΈΝΟ  ΜΕ ΨΩΜΙ</t>
  </si>
  <si>
    <t xml:space="preserve">ΠΟΣΟ ΦΠΑ </t>
  </si>
  <si>
    <t>Κρέας Χοιρινό Νωπό  (Μπούτι χωρίς κόκαλο)</t>
  </si>
  <si>
    <t xml:space="preserve">ΟΜΑΔΑ 1: ΕΙΔΗ  ΣΙΤΙΣΗΣ  ΓΙΑ ΤΙΣ ΑΝΑΓΚΕΣ  ΤΟΥ ΝΠΔΔ  ΚΟΙΝΩΝΙΚΗΣ ΠΡΟΣΤΑΣΙΑΣ  ΚΑΙ ΑΛΛΗΛΕΓΓΥΗΣ (ΚΟΙ.Π.Α). </t>
  </si>
  <si>
    <t>A/A</t>
  </si>
  <si>
    <t xml:space="preserve">TMHMA </t>
  </si>
  <si>
    <t xml:space="preserve">ΚΑΘΑΡΟ ΠΟΣΟ </t>
  </si>
  <si>
    <t xml:space="preserve">ΣΥΝΟΛΟ </t>
  </si>
  <si>
    <t>ΣΥΝΟΛΟ ΟΜΑΔΑΣ 1:</t>
  </si>
  <si>
    <t xml:space="preserve">ΟΜΑΔΑ 2 : ΠΡΟΜΗΘΕΙΑ  ΕΙΔΩΝ ΣΙΤΙΣΗΣ  ΓΙΑ ΤΙΣ ΑΝΑΓΚΕΣ ΤΟΥ ΞΕΝΩΝΑ  ΓΥΝΑΙΚΩΝ ΘΥΜΑΤΩΝ ΒΙΑΣ </t>
  </si>
  <si>
    <t xml:space="preserve">ΤΜΗΜΑ </t>
  </si>
  <si>
    <t>ΣΥΝΟΛΟ  ΟΜΑΔΑΣ  2:</t>
  </si>
  <si>
    <t>ΟΜΑΔΑ 3 : ΠΡΟΜΗΘΕΙΑ ΕΙΔΩΝ ΣΙΤΙΣΗΣ  ΓΙΑ ΤΙΣ ΑΝΑΓΚΕΣ ΤΗΣ ΔΟΜΗΣ ΠΑΡΟΧΗΣ ΣΙΣΙΤΙΟΥ  ΔΗΜΟΥ ΑΓΡΙΝΙΟΥ</t>
  </si>
  <si>
    <t>ΣΥΝΟΛΟ  ΟΜΑΔΑΣ  3:</t>
  </si>
  <si>
    <t xml:space="preserve">ΟΜΑΔΑ 4:ΠΡΟΜΗΘΕΙΑ ΕΙΔΩΝ ΣΙΤΙΣΗΣ ΓΙΑ ΤΟ ΚΟΙΝΩΝΙΚΟ ΠΑΝΤΟΠΩΛΕΙΟ  ΔΗΜΟΥ ΑΓΡΙΝΙΟΥ  </t>
  </si>
  <si>
    <t>ΤΜΗΜΑ 4:  ΕΙΔΗ ΚΡΕΟΠΩΛΕΙΟΥ -ΝΩΠΟ ΚΡΕΑΣ  ΑΡΝΙ - CPV:15115100-8</t>
  </si>
  <si>
    <t>ΣΥΝΟΛΟ  ΟΜΑΔΑΣ 4:</t>
  </si>
  <si>
    <t xml:space="preserve">ΟΜΑΔΑ  5. ΠΡΟΜΗΘΕΙΑ  ΤΡΟΦΙΜΩΝ  ΓΙΑ ΤΗ ΔΙΟΡΓΑΝΩΣΗ   ΕΚΔΗΛΩΣΕΩΝ (ΑΠΟΚΡΙΕΣ, ΚΟΥΛΟΥΜΑ , ΧΡΙΣΤΟΥΓΕΝΝΑ  Κ.Λ.Π.)  </t>
  </si>
  <si>
    <t xml:space="preserve">ΣΥΝΟΛΟ  ΟΜΑΔΑΣ 5 : </t>
  </si>
  <si>
    <t>ΓΕΝΙΚΟ ΣΥΝΟΛΟ</t>
  </si>
  <si>
    <t>Ρύζι καρολίνα</t>
  </si>
  <si>
    <t xml:space="preserve">ΑΛΑΤΙ ΗΜΙΧΟΝΔΡΟ </t>
  </si>
  <si>
    <t>ΧΑΛΒΑΣ 1 ΚΙΛΟΥ</t>
  </si>
  <si>
    <t>Ρύζι παρμποιλντ ( κίτρινο)</t>
  </si>
  <si>
    <t>Μαγιονέζα</t>
  </si>
  <si>
    <t>Συσκευασία 4,5 Κιλών</t>
  </si>
  <si>
    <t>Νωπό Κρέας Βόειο- ποντίκι</t>
  </si>
  <si>
    <t>συσκευασια</t>
  </si>
  <si>
    <t>Κέτσαπ</t>
  </si>
  <si>
    <t>ΑΛΕΥΡΙ ΟΛΙΚΗΣ ΑΛΕΣΗΣ</t>
  </si>
  <si>
    <t>ΡΥΖΙΝΥΧΑΚΙ /ΓΛΑΣΕ</t>
  </si>
  <si>
    <t>ΣΥΣΚΕΥΑΣΙΑ 4 ΛΙΤΡΩΝ</t>
  </si>
  <si>
    <t>ΜΠΡΟΚΟΛΟ</t>
  </si>
  <si>
    <t>ΚΟΥΝΟΥΠΙΔΙ</t>
  </si>
  <si>
    <t>ΠΡΑΣΣΟ</t>
  </si>
  <si>
    <t>ΤΑΧΙΝΙ ( ΟΛΙΚΗΣ)</t>
  </si>
  <si>
    <t>ΓΥΑΛΙΝΗ ΣΥΣΚΕΥΑΣΙΑ 300-350 ΓΡ</t>
  </si>
  <si>
    <t>ΓΑΛΑ ΝΩΠΟ ΜΑΚΡΑΣ ΔΙΑΡΚΕΙΑΣ ΩΣ ΠΡΟΣΘΕΤΟ ΜΕΣΩ ΑΤΟΜΙΚΗΣ ΠΡΟΣΤΑΣΙΑΣ ΤΩΝ ΥΠΑΛΛΗΛΩΝ</t>
  </si>
  <si>
    <t>ΨΑΡΙΑ ΚΑΤ/ΝΑ ΠΕΡΚΑ</t>
  </si>
  <si>
    <t>ΡΥΖΙ ΓΙΑ ΠΙΛΑΦΙ ΚΑΡΟΛΙΝΑ</t>
  </si>
  <si>
    <t>φέτα ΠΟΠ σκληρη σε αρμη</t>
  </si>
  <si>
    <t>ΜΠΙΣΚΟΤΑ ΤΥΠΟΥ ΜΙΡΑΝΤΑ   ΠΑΚΕΤΟ  (ολικής αλέσεως)</t>
  </si>
  <si>
    <t>ΣΥΣΚΕΥΑΣΙΑ ΠΑΚΕΤΟ  270 ΓΡ</t>
  </si>
  <si>
    <r>
      <t xml:space="preserve"> ΔΗΜΗΤΡΙΑΚΑ  </t>
    </r>
    <r>
      <rPr>
        <b/>
        <sz val="11"/>
        <rFont val="Calibri"/>
        <family val="2"/>
        <charset val="161"/>
        <scheme val="minor"/>
      </rPr>
      <t>ΟΛΙΚΗΣ</t>
    </r>
    <r>
      <rPr>
        <sz val="11"/>
        <rFont val="Calibri"/>
        <family val="2"/>
        <charset val="161"/>
        <scheme val="minor"/>
      </rPr>
      <t xml:space="preserve"> ΑΛΕΣΗΣ Η ΒΡΩΜΗΣ (χωρίς προσθήκης σοκολάτας ή μελιού) ΣΥΣΚΕΥΑΣΙΑ 500 ΓΡ.</t>
    </r>
  </si>
  <si>
    <r>
      <t>ΖΥΜΑΡΙΚΑ- ΚΡΙΘΑΡΑΚΙ ΜΕΤΡΙΟ</t>
    </r>
    <r>
      <rPr>
        <b/>
        <sz val="11"/>
        <rFont val="Calibri"/>
        <family val="2"/>
        <charset val="161"/>
        <scheme val="minor"/>
      </rPr>
      <t xml:space="preserve"> ΟΛΙΚΗΣ</t>
    </r>
    <r>
      <rPr>
        <sz val="11"/>
        <rFont val="Calibri"/>
        <family val="2"/>
        <charset val="161"/>
        <scheme val="minor"/>
      </rPr>
      <t xml:space="preserve">  ΠΑΚΕΤΟ 500 gr</t>
    </r>
  </si>
  <si>
    <r>
      <t xml:space="preserve">ΖΥΜΑΡΙΚΑ -ΜΑΚΑΡΟΝΑΚΙ ΚΟΦΤΟ  </t>
    </r>
    <r>
      <rPr>
        <b/>
        <sz val="11"/>
        <rFont val="Calibri"/>
        <family val="2"/>
        <charset val="161"/>
        <scheme val="minor"/>
      </rPr>
      <t>ΟΛΙΚΗΣ</t>
    </r>
    <r>
      <rPr>
        <sz val="11"/>
        <rFont val="Calibri"/>
        <family val="2"/>
        <charset val="161"/>
        <scheme val="minor"/>
      </rPr>
      <t xml:space="preserve"> ΠΑΚΕΤΟ 500 ΓΡ.</t>
    </r>
  </si>
  <si>
    <r>
      <t xml:space="preserve">ΖΥΜΑΡΙΚΑ- ΜΑΚΑΡΟΝΙΑ </t>
    </r>
    <r>
      <rPr>
        <b/>
        <sz val="11"/>
        <rFont val="Calibri"/>
        <family val="2"/>
        <charset val="161"/>
        <scheme val="minor"/>
      </rPr>
      <t>ΟΛΙΚΗΣ</t>
    </r>
    <r>
      <rPr>
        <sz val="11"/>
        <rFont val="Calibri"/>
        <family val="2"/>
        <charset val="161"/>
        <scheme val="minor"/>
      </rPr>
      <t xml:space="preserve">  Ν2  500gr</t>
    </r>
  </si>
  <si>
    <r>
      <t xml:space="preserve">ΑΛΕΥΡΙ ΦΑΡΙΝΑ ΠΟΥ ΦΟΥΣΚΩΝΕΙ ΜΟΝΟ ΤΟΥ </t>
    </r>
    <r>
      <rPr>
        <b/>
        <sz val="11"/>
        <rFont val="Calibri"/>
        <family val="2"/>
        <charset val="161"/>
        <scheme val="minor"/>
      </rPr>
      <t>ΟΛΙΚΗΣ,</t>
    </r>
    <r>
      <rPr>
        <sz val="11"/>
        <rFont val="Calibri"/>
        <family val="2"/>
        <charset val="161"/>
        <scheme val="minor"/>
      </rPr>
      <t xml:space="preserve"> ΠΑΚΕΤΟ 500ΓΡ.</t>
    </r>
  </si>
  <si>
    <t xml:space="preserve">ΤΜΗΜΑ 1: ΕΙΔΗ ΠΑΝΤΟΠΩΛΕΙΟΥ  - CPV:15000000-8 </t>
  </si>
  <si>
    <t>ΤΜΗΜΑ 2: ΕΛΑΙΑ - CPV:15411000-2</t>
  </si>
  <si>
    <t>ΤΜΗΜΑ 3: ΓΑΛΑΚΤΟΚΟΜΙΚΑ - ΤΥΡΟΚΟΜΙΚΑ  ΠΡΟΪΟΝΤΑ - CPV:15500000-3</t>
  </si>
  <si>
    <t xml:space="preserve">ΤΜΗΜΑ 5: ΕΙΔΗ ΚΡΕΟΠΩΛΕΙΟΥ - CPV:15110000-2 </t>
  </si>
  <si>
    <t>ΤΜΗΜΑ 7 :ΨΩΜΙ  - CPV:15811100-7</t>
  </si>
  <si>
    <t>ΤΜΗΜΑ 6: ΕΙΔΗ ΟΠΩΡΟΠΩΛΕΙΟΥ (ΦΡΟΥΤΑ -ΛΑΧΑΝΙΚΑ) - CPV:03220000-9</t>
  </si>
  <si>
    <t xml:space="preserve">ΤΜΗΜΑ 1 : ΕΙΔΗ ΠΑΝΤΟΠΩΛΕΙΟΥ - CPV:15000000-8 </t>
  </si>
  <si>
    <t xml:space="preserve">ΤΜΗΜΑ 2 : ΟΣΠΡΙΑ - CPV:15000000-8 </t>
  </si>
  <si>
    <t>ΤΜΗΜΑ 3:  ΕΙΔΗ ΚΡΕΟΠΩΛΕΙΟΥ - ΧΟΙΡΙΝΟ ΚΡΕΑΣ  - CPV:15113000-3</t>
  </si>
  <si>
    <t>ΤΜΗΜΑ 5:  ΕΙΔΗ ΚΡΕΟΠΩΛΕΙΟΥ -ΚΟΤΟΠΟΥΛΟ ΝΩΠΟ - CPV:15112130-6</t>
  </si>
  <si>
    <t>ΤΜΗΜΑ 3:  ΠΡΟΧΕΙΡΟ  ΓΕΥΜΑ - CPV :15894400-5</t>
  </si>
  <si>
    <t>ΤΜΗΜΑ 3: ΓΑΛΑΚΤΟΚΟΜΙΚΑ -ΤΥΡΟΚΟΜΙΚΑ ΕΙΔΗ  - CPV:15500000-3</t>
  </si>
  <si>
    <t xml:space="preserve">ΤΜΗΜΑ 5: ΕΙΔΗ ΚΡΕΟΠΩΛΕΙΟΥ  - CPV:15110000-2 </t>
  </si>
  <si>
    <t>ΤΜΗΜΑ  6: ΕΙΔΗ ΑΡΤΟΠΟΙΕΙΟΥ   - CPV:15810000-9</t>
  </si>
  <si>
    <t>ΤΜΗΜΑ 7: ΕΙΔΗ ΟΠΩΡΟΠΟΛΕΙΟΥ (ΦΡΟΥΤΑ &amp; ΛΑΧΑΝΙΚΑ) - CPV:03220000-9</t>
  </si>
  <si>
    <t>ΤΜΗΜΑ 8: ΠΡΟΣΘΕΤΑ ΜΕΣΑ ΑΤΟΜΙΚΗΣ ΠΡΟΣΤΑΣΙΑΣ (ΓΑΛΑ) ΓΙΑ ΤΟΥΣ ΕΡΓΑΖΟΜΕΝΟΥΣ ΤΟΥ ΝΠΔΔ - CPV:15511000-3</t>
  </si>
  <si>
    <t>ΤΜΗΜΑ1:  ΕΙΔΗ ΠΑΝΤΟΠΩΛΕΙΟΥ - CPV:15000000-8</t>
  </si>
  <si>
    <t>ΤΜΗΜΑ 3: ΨΩΜΙ - CPV:15811100-7</t>
  </si>
  <si>
    <t>ΤΜΗΜΑ 1: ΕΙΔΗ ΠΑΝΤΟΠΩΛΕΙΟΥ - CPV:15000000-8</t>
  </si>
  <si>
    <t xml:space="preserve">ΤΜΗΜΑ 4: ΕΙΔΗ ΚΡΕΟΠΩΛΕΙΟΥ - CPV:15110000-2 </t>
  </si>
  <si>
    <t>ΤΜΗΜΑ 5: ΚΑΤΕΨΥΓΜΕΝΑ  ΨΑΡΙΑ / ΛΑΧΑΝΙΚΑ -  CPV:15000000-8</t>
  </si>
  <si>
    <t>ΤΜΗΜΑ 7: ΈΛΑΙΑ - CPV:15411000-2</t>
  </si>
  <si>
    <t>ΤΜΗΜΑ 4: ΕΙΔΗ ΖΑΧΑΡΟΠΛΑΣΤΙΚΗΣ - CPV::15812000-3</t>
  </si>
  <si>
    <t>ΤΜΗΜΑ 2: ΕΙΔΗ ΑΡΤΟΠΟΙΕΙΟΥ - CPV:15811000-6</t>
  </si>
  <si>
    <t xml:space="preserve">ΤΜΗΜΑ 2: ΕΛΑΙΑ  - CPV:15411000-2  </t>
  </si>
  <si>
    <t>ΤΜΗΜΑ 4: ΚΑΤΕΨΥΓΜΕΝΑ   ΨΑΡΙΑ &amp; ΛΑΧΑΝΙΚΑ - CPV:15000000-8</t>
  </si>
  <si>
    <t xml:space="preserve">ΤΜΗΜΑ 4: ΚΑΤΕΨΥΓΜΕΝΑ  ΨΑΡΙΑ / ΛΑΧΑΝΙΚΑ - CPV:15000000-8 </t>
  </si>
  <si>
    <t>ΣΥΝΟΛΟ  ΟΜΑΔΑΣ 2 :</t>
  </si>
  <si>
    <t>ΣΥΝΟΛΟ ΟΜΑΔΑΣ 3 :</t>
  </si>
  <si>
    <t>ΤΜΗΜΑ 2 : ΟΣΠΡΙΑ  (CPV : 15000000-8)</t>
  </si>
  <si>
    <t>ΤΜΗΜΑ 1 : ΕΙΔΗ ΠΑΝΤΟΠΩΛΕΙΟΥ (CPV : 15000000-8)</t>
  </si>
  <si>
    <t>ΤΜΗΜΑ 6 : ΈΛΑΙΑ (CPV : 15411000-2)</t>
  </si>
  <si>
    <t>ΤΜΗΜΑ 2 : ΕΛΑΙΑ (CPV : 15411000-2)</t>
  </si>
  <si>
    <t>ΤΜΗΜΑ 3 : ΓΑΛΑΚΤΟΚΟΜΙΚΑ  -ΤΥΡΟΚΟΜΙΚΑ ΕΙΔΗ (CPV : 15500000—3)</t>
  </si>
  <si>
    <t xml:space="preserve">TMHMA 4 : ΚΑΤΕΨΥΓΜΕΝΑ   ΛΑΧΑΝΙΚΑ (CPV : 15000000-8) </t>
  </si>
  <si>
    <t>TMHMA 5 : ΕΙΔΗ  ΚΡΕΟΠΩΛΕΙΟΥ  (CPV : 15110000-2)</t>
  </si>
  <si>
    <t>ΤΜΗΜΑ 6 : ΕΙΔΗ ΑΡΤΟΠΟΙΕΙΟΥ (CPV : 15810000-9)</t>
  </si>
  <si>
    <t xml:space="preserve">ΤΜΗΜΑ 7 : ΕΙΔΗ  ΟΠΩΡΟΠΩΛΕΙΟΥ (ΦΡΟΥΤΑ-ΛΑΧΑΝΙΚΑ) (CPV : 03220000-9) </t>
  </si>
  <si>
    <t xml:space="preserve"> ΤΜΗΜΑ 8 : ΠΡΟΣΘΕΤΑ ΜΕΣΑ ΑΤΟΜΙΚΗΣ ΠΡΟΣΤΑΣΙΑΣ ( ΓΑΛΑ ) ΓΙΑ ΤΟΥΣ ΕΡΓΑΖΟΜΕΝΟΥΣ ΤΟΥ ΝΠΔΔ (CPV : 15511000-3)</t>
  </si>
  <si>
    <t>ΤΜΗΜΑ 2 : ΈΛΑΙΑ (CPV : 15411000-2)</t>
  </si>
  <si>
    <t>ΤΜΗΜΑ 3 : ΓΑΛΑΚΤΟΚΟΜΙΚΑ- ΤΥΡΟΚΟΜΙΚΑ ΠΡΟΪΟΝΤΑ (CPV : 15500000-3)</t>
  </si>
  <si>
    <t>ΤΜΗΜΑ 4 : ΚΑΤΕΨΥΓΜΕΝΑ ΑΛΛΙΕΥΜΑΤΑ / ΛΑΧΑΝΙΚΑ (CPV : 15000000-8)</t>
  </si>
  <si>
    <t>ΤΜΗΜΑ 5 : ΕΙΔΗ ΚΡΕΟΠΩΛΕΙΟΥ (CPV : 15110000-2)</t>
  </si>
  <si>
    <t>ΤΜΗΜΑ 6 : ΕΙΔΗ ΟΠΩΡΟΠΩΛΕΙΟΥ( ΦΡΟΥΤΑ-ΛΑΧΑΝΙΚΑ) (CPV : 03220000-9)</t>
  </si>
  <si>
    <t>ΤΜΗΜΑ 7 : ΨΩΜΙ (CPV : 15811100-7)</t>
  </si>
  <si>
    <t>ΤΜΗΜΑ 2 : ΕΙΔΗ ΑΡΤΟΠΟΙΕΙΟΥ (CPV : 15811100-7 )</t>
  </si>
  <si>
    <t>ΤΜΗΜΑ  3 : ΕΙΔΗ ΚΡΕΟΠΩΛΕΙΟΥ  (CPV : 15110000-2)</t>
  </si>
  <si>
    <t>ΤΜΗΜΑ 4 : ΚΑΤΕΨΥΓΜΕΝΑ ΠΡΟΙΟΝΤΑ  (CPV : 15000000-8)</t>
  </si>
  <si>
    <t>ΤΜΗΜΑ 5 : ΕΙΔΗ ΟΠΩΡΟΠΩΛΕΙΟΥ (CPV : 03220000-9)</t>
  </si>
  <si>
    <t>ΤΜΗΜΑ 4 : ΕΙΔΗ  ΚΡΕΟΠΩΛΕΙΟΥ – ΝΩΠΟ ΚΡΕΑΣ ΑΡΝΙ (CPV : 15115100-8)</t>
  </si>
  <si>
    <t>ΤΜΗΜΑ 3 : ΕΙΔΗ ΚΡΕΟΠΩΛΕΙΟΥ - ΧΟΙΡΙΝΟ ΚΡΕΑΣ (CPV : 15113000-3)</t>
  </si>
  <si>
    <t xml:space="preserve">ΟΜΑΔΑ 1 : ΠΡΟΜΗΘΕΙΑ ΕΙΔΩΝ ΣΙΤΙΣΗΣ ΓΙΑ ΤΙΣ ΑΝΑΓΚΕΣ ΤΗΣ ΔΙΕΥΘΥΝΣΗΣ  ΠΡΩΗΝ (ΚΟΙΠΑ)  ΔΗΜΟΥ ΑΓΡΙΝΙΟΥ </t>
  </si>
  <si>
    <t>ΟΜΑΔΑ 2 : ΠΡΟΜΗΘΕΙΑ ΕΙΔΩΝ ΣΙΤΙΣΗΣ ΓΙΑ ΤΙΣ ΑΝΑΓΚΕΣ ΤΟΥ ΞΕΝΩΝΑ ΓΥΝΑΙΚΩΝ ΘΥΜΑΤΩΝ ΒΙΑΣ</t>
  </si>
  <si>
    <t xml:space="preserve">ΟΜΑΔΑ 3 : ΠΡΟΜΗΘΕΙΑ ΕΙΔΩΝ ΣΙΤΙΣΗΣ ΓΙΑ ΤΙΣ ΑΝΑΓΚΕΣ ΤΗΣ ΔΟΜΗΣ ΠΑΡΟΧΗΣ ΣΥΣΣΙΤΙΟΥ ΔΗΜΟΥ ΑΓΡΙΝΙΟΥ </t>
  </si>
  <si>
    <t>ΟΜΑΔΑ 4 : ΚΟΙΝΩΝΙΚΟ ΠΑΝΤΟΠΩΛΕΙΟ</t>
  </si>
  <si>
    <t>ΟΜΑΔΑ 5 : ΠΡΟΜΗΘΕΙΑ ΤΡΟΦΙΜΩΝ ΓΙΑ ΤΗ ΔΙΟΡΓΑΝΩΣΗ ΕΚΔΗΛΩΣΕΩΝ ( ΑΠΟΚΡΙΕΣ, ΚΟΥΛΟΥΜΑ, ΧΡΙΣΤΟΥΓΕΝΝΑ ΚΛΠ)</t>
  </si>
  <si>
    <t>ΤΜΗΜΑ  5 : ΕΙΔΗ  ΚΡΕΟΠΩΛΕΙΟΥ – ΝΩΠΟ ΚΟΤΟΠΟΥΛΟ (CPV : 15113000-3)</t>
  </si>
  <si>
    <t>ΤΜΗΜΑ 1 : ΕΙΔΗ ΠΑΝΤΟΠΩΛΕΙΟΥ  (CPV:15000000-8)</t>
  </si>
  <si>
    <t>ΤΜΗΜΑ 2 : ΕΙΔΗ ΑΡΤΟΠΟΙΕΙΟΥ (CPV:15811000-6)</t>
  </si>
  <si>
    <t>ΤΜΗΜΑ 3 : ΠΡΟΧΕΙΡΟ  ΓΕΥΜΑ  (CPV :15894400-5)</t>
  </si>
  <si>
    <t>ΤΜΗΜΑ 4 : ΕΙΔΗ ΖΑΧΑΡΟΠΛΑΣΤΙΚΗΣ (CPV :15812000-3)</t>
  </si>
  <si>
    <t xml:space="preserve">ΓΕΝΙΚΟ ΣΥΝΟΛΟ (ΟΜΑΔΕΣ 1 - 2 - 3 - 4 - 5) : </t>
  </si>
  <si>
    <t>ΣΥΝΟΛΟ ΟΜΑΔΑΣ 5 :</t>
  </si>
  <si>
    <t>ΣΥΝΟΛΑ ΤΜΗΜΑΤΟΣ 1 :</t>
  </si>
  <si>
    <t>ΣΥΝΟΛΟ ΤΜΗΜΑΤΟΣ 2 :</t>
  </si>
  <si>
    <t>ΣΥΝΟΛΑ ΤΜΗΜΑΤΟΣ 5 :</t>
  </si>
  <si>
    <t>ΣΥΝΟΛΟ ΤΜΗΜΑΤΟΣ 6 :</t>
  </si>
  <si>
    <t>ΣΥΝΟΛΟ ΤΜΗΜΑΤΟΣ 7 :</t>
  </si>
  <si>
    <t>ΣΥΝΟΛΟ ΤΜΗΜΑΤΟΣ 8 :</t>
  </si>
  <si>
    <t>ΣΥΝΟΛΟ ΤΜΗΜΑΤΟΣ 1 :</t>
  </si>
  <si>
    <t>ΣΥΝΟΛΟ ΤΜΗΜΑΤΟΣ 3 :</t>
  </si>
  <si>
    <t>ΣΥΝΟΛΟ ΤΜΗΜΑΤΟΣ 4 :</t>
  </si>
  <si>
    <t>ΣΥΝΟΛΟ ΤΜΗΜΑΤΟΣ 5 :</t>
  </si>
  <si>
    <t>ΣΥΝΟΛΟ ΤΜΗΜΑΤΟΣ  5 :</t>
  </si>
  <si>
    <t>ΣΥΝΟΛΟ ΟΜΑΔΑΣ 4 :</t>
  </si>
  <si>
    <t>ΣΥΝΟΛΑ ΤΜΗΜΑΤΟΣ 3 :</t>
  </si>
  <si>
    <t xml:space="preserve"> ΣΥΝΟΛΑ ΤΜΗΜΑΤΟΣ 4 :</t>
  </si>
  <si>
    <r>
      <t xml:space="preserve">ΒΑΝΙΛΙΕΣ ΦΑΚΕΛΑΚΙ ΣΥΣΚΕΥΑΣΙΑΣ (ΠΕΝΤΕ ΤΕΜΑΧΙΩΝ) </t>
    </r>
    <r>
      <rPr>
        <b/>
        <sz val="11"/>
        <rFont val="Calibri"/>
        <family val="2"/>
        <charset val="161"/>
        <scheme val="minor"/>
      </rPr>
      <t>(24%)</t>
    </r>
  </si>
  <si>
    <r>
      <t xml:space="preserve">Κρασί </t>
    </r>
    <r>
      <rPr>
        <b/>
        <sz val="11"/>
        <rFont val="Calibri"/>
        <family val="2"/>
        <charset val="161"/>
        <scheme val="minor"/>
      </rPr>
      <t>(24%)</t>
    </r>
  </si>
  <si>
    <r>
      <t xml:space="preserve">ΚΡΑΣΙ  ΚΟΚΚΙΝΟ -ΛΕΥΚΟ </t>
    </r>
    <r>
      <rPr>
        <b/>
        <sz val="11"/>
        <rFont val="Calibri"/>
        <family val="2"/>
        <charset val="161"/>
        <scheme val="minor"/>
      </rPr>
      <t>(24%)</t>
    </r>
  </si>
  <si>
    <t>ΠΟΣΟΣΤΟ ΕΚΠΤΩΣΗΣ</t>
  </si>
  <si>
    <t>ΣΥΝΟΛΟ ΟΜΑΔΑΣ 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</si>
</sst>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4" tint="-0.49998474074526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5"/>
      <name val="Calibri"/>
      <family val="2"/>
      <charset val="161"/>
      <scheme val="minor"/>
    </font>
    <font>
      <b/>
      <u/>
      <sz val="15"/>
      <name val="Calibri"/>
      <family val="2"/>
      <charset val="161"/>
      <scheme val="minor"/>
    </font>
    <font>
      <b/>
      <u/>
      <sz val="13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u/>
      <sz val="15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Font="1"/>
    <xf numFmtId="0" fontId="5" fillId="0" borderId="0" xfId="0" applyFont="1" applyBorder="1" applyAlignment="1">
      <alignment vertical="center" wrapText="1"/>
    </xf>
    <xf numFmtId="0" fontId="0" fillId="0" borderId="0" xfId="0" applyFont="1" applyFill="1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justify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" fillId="0" borderId="12" xfId="0" applyFont="1" applyFill="1" applyBorder="1" applyAlignment="1">
      <alignment horizontal="justify" vertical="center"/>
    </xf>
    <xf numFmtId="0" fontId="1" fillId="0" borderId="8" xfId="0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3" fontId="5" fillId="0" borderId="9" xfId="0" applyNumberFormat="1" applyFont="1" applyFill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" fontId="0" fillId="0" borderId="0" xfId="0" applyNumberFormat="1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" fontId="0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0" fillId="0" borderId="0" xfId="0" applyNumberFormat="1" applyFont="1" applyFill="1" applyAlignment="1">
      <alignment horizontal="left" vertical="center" wrapText="1"/>
    </xf>
    <xf numFmtId="0" fontId="0" fillId="5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0" fillId="0" borderId="0" xfId="0" applyNumberFormat="1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4" fontId="6" fillId="0" borderId="11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4" fontId="6" fillId="0" borderId="14" xfId="0" applyNumberFormat="1" applyFont="1" applyFill="1" applyBorder="1" applyAlignment="1">
      <alignment horizontal="left" vertical="center" wrapText="1"/>
    </xf>
    <xf numFmtId="4" fontId="2" fillId="0" borderId="11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left" vertical="center" wrapText="1"/>
    </xf>
    <xf numFmtId="3" fontId="5" fillId="4" borderId="9" xfId="0" applyNumberFormat="1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left" vertical="center" wrapText="1"/>
    </xf>
    <xf numFmtId="3" fontId="5" fillId="5" borderId="9" xfId="0" applyNumberFormat="1" applyFont="1" applyFill="1" applyBorder="1" applyAlignment="1">
      <alignment horizontal="left" vertical="center" wrapText="1"/>
    </xf>
    <xf numFmtId="3" fontId="10" fillId="0" borderId="9" xfId="0" applyNumberFormat="1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vertical="center" wrapText="1"/>
    </xf>
    <xf numFmtId="164" fontId="0" fillId="0" borderId="9" xfId="0" applyNumberFormat="1" applyFont="1" applyBorder="1" applyAlignment="1">
      <alignment vertical="center" wrapText="1"/>
    </xf>
    <xf numFmtId="164" fontId="5" fillId="0" borderId="9" xfId="0" applyNumberFormat="1" applyFont="1" applyFill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5" fillId="5" borderId="9" xfId="0" applyNumberFormat="1" applyFont="1" applyFill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3" fillId="0" borderId="13" xfId="0" applyNumberFormat="1" applyFont="1" applyFill="1" applyBorder="1" applyAlignment="1">
      <alignment vertical="center" wrapText="1"/>
    </xf>
    <xf numFmtId="164" fontId="11" fillId="3" borderId="1" xfId="0" applyNumberFormat="1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vertical="center" wrapText="1"/>
    </xf>
    <xf numFmtId="164" fontId="5" fillId="0" borderId="9" xfId="0" applyNumberFormat="1" applyFont="1" applyBorder="1" applyAlignment="1">
      <alignment horizontal="left" vertical="center" wrapText="1"/>
    </xf>
    <xf numFmtId="164" fontId="0" fillId="0" borderId="9" xfId="0" applyNumberFormat="1" applyFont="1" applyBorder="1" applyAlignment="1">
      <alignment horizontal="left" vertical="center" wrapText="1"/>
    </xf>
    <xf numFmtId="164" fontId="5" fillId="0" borderId="9" xfId="0" applyNumberFormat="1" applyFont="1" applyFill="1" applyBorder="1" applyAlignment="1">
      <alignment horizontal="left" vertical="center" wrapText="1"/>
    </xf>
    <xf numFmtId="164" fontId="5" fillId="5" borderId="9" xfId="0" applyNumberFormat="1" applyFont="1" applyFill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0" fillId="0" borderId="9" xfId="0" applyNumberFormat="1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left" vertical="center" wrapText="1"/>
    </xf>
    <xf numFmtId="164" fontId="12" fillId="3" borderId="2" xfId="0" applyNumberFormat="1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left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164" fontId="11" fillId="3" borderId="7" xfId="0" applyNumberFormat="1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164" fontId="3" fillId="6" borderId="9" xfId="0" applyNumberFormat="1" applyFont="1" applyFill="1" applyBorder="1" applyAlignment="1">
      <alignment horizontal="left" vertical="center" wrapText="1"/>
    </xf>
    <xf numFmtId="164" fontId="5" fillId="6" borderId="9" xfId="0" applyNumberFormat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A4E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1"/>
  <sheetViews>
    <sheetView tabSelected="1" topLeftCell="A100" workbookViewId="0">
      <selection activeCell="A119" sqref="A119:G119"/>
    </sheetView>
  </sheetViews>
  <sheetFormatPr defaultRowHeight="15" x14ac:dyDescent="0.25"/>
  <cols>
    <col min="1" max="1" width="4.85546875" style="41" bestFit="1" customWidth="1"/>
    <col min="2" max="2" width="54.28515625" style="41" customWidth="1"/>
    <col min="3" max="3" width="36.28515625" style="41" customWidth="1"/>
    <col min="4" max="4" width="14.28515625" style="41" customWidth="1"/>
    <col min="5" max="6" width="14.140625" style="41" customWidth="1"/>
    <col min="7" max="7" width="16.42578125" style="44" customWidth="1"/>
    <col min="8" max="8" width="18.7109375" style="41" customWidth="1"/>
    <col min="9" max="9" width="16.42578125" style="41" customWidth="1"/>
    <col min="10" max="10" width="18.7109375" style="41" customWidth="1"/>
    <col min="11" max="11" width="11.5703125" style="41" bestFit="1" customWidth="1"/>
    <col min="12" max="16384" width="9.140625" style="41"/>
  </cols>
  <sheetData>
    <row r="1" spans="1:13" ht="42.6" customHeight="1" thickBot="1" x14ac:dyDescent="0.3">
      <c r="A1" s="140" t="s">
        <v>412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3" ht="24" customHeight="1" x14ac:dyDescent="0.25">
      <c r="A2" s="30"/>
      <c r="B2" s="143" t="s">
        <v>391</v>
      </c>
      <c r="C2" s="144"/>
      <c r="D2" s="144"/>
      <c r="E2" s="144"/>
      <c r="F2" s="144"/>
      <c r="G2" s="144"/>
      <c r="H2" s="144"/>
      <c r="I2" s="144"/>
      <c r="J2" s="145"/>
    </row>
    <row r="3" spans="1:13" ht="30" x14ac:dyDescent="0.25">
      <c r="A3" s="31" t="s">
        <v>0</v>
      </c>
      <c r="B3" s="31" t="s">
        <v>1</v>
      </c>
      <c r="C3" s="31" t="s">
        <v>264</v>
      </c>
      <c r="D3" s="31" t="s">
        <v>159</v>
      </c>
      <c r="E3" s="31" t="s">
        <v>2</v>
      </c>
      <c r="F3" s="31" t="s">
        <v>441</v>
      </c>
      <c r="G3" s="32" t="s">
        <v>265</v>
      </c>
      <c r="H3" s="32" t="s">
        <v>266</v>
      </c>
      <c r="I3" s="31" t="s">
        <v>267</v>
      </c>
      <c r="J3" s="33" t="s">
        <v>263</v>
      </c>
    </row>
    <row r="4" spans="1:13" x14ac:dyDescent="0.25">
      <c r="A4" s="18">
        <v>1</v>
      </c>
      <c r="B4" s="18" t="s">
        <v>334</v>
      </c>
      <c r="C4" s="18" t="s">
        <v>141</v>
      </c>
      <c r="D4" s="18" t="s">
        <v>4</v>
      </c>
      <c r="E4" s="35">
        <v>1200</v>
      </c>
      <c r="F4" s="35"/>
      <c r="G4" s="80"/>
      <c r="H4" s="80"/>
      <c r="I4" s="80"/>
      <c r="J4" s="81"/>
    </row>
    <row r="5" spans="1:13" x14ac:dyDescent="0.25">
      <c r="A5" s="18">
        <v>2</v>
      </c>
      <c r="B5" s="34" t="s">
        <v>342</v>
      </c>
      <c r="C5" s="18" t="s">
        <v>141</v>
      </c>
      <c r="D5" s="18" t="s">
        <v>4</v>
      </c>
      <c r="E5" s="35">
        <v>1100</v>
      </c>
      <c r="F5" s="35"/>
      <c r="G5" s="80"/>
      <c r="H5" s="80"/>
      <c r="I5" s="80"/>
      <c r="J5" s="81"/>
    </row>
    <row r="6" spans="1:13" ht="30" x14ac:dyDescent="0.25">
      <c r="A6" s="18">
        <v>3</v>
      </c>
      <c r="B6" s="34" t="s">
        <v>360</v>
      </c>
      <c r="C6" s="18" t="s">
        <v>269</v>
      </c>
      <c r="D6" s="18" t="s">
        <v>4</v>
      </c>
      <c r="E6" s="35">
        <v>1500</v>
      </c>
      <c r="F6" s="35"/>
      <c r="G6" s="80"/>
      <c r="H6" s="80"/>
      <c r="I6" s="80"/>
      <c r="J6" s="81"/>
    </row>
    <row r="7" spans="1:13" x14ac:dyDescent="0.25">
      <c r="A7" s="18">
        <v>4</v>
      </c>
      <c r="B7" s="34" t="s">
        <v>5</v>
      </c>
      <c r="C7" s="18" t="s">
        <v>270</v>
      </c>
      <c r="D7" s="18" t="s">
        <v>6</v>
      </c>
      <c r="E7" s="35">
        <v>23180</v>
      </c>
      <c r="F7" s="35"/>
      <c r="G7" s="80"/>
      <c r="H7" s="80"/>
      <c r="I7" s="80"/>
      <c r="J7" s="81"/>
    </row>
    <row r="8" spans="1:13" ht="17.25" customHeight="1" x14ac:dyDescent="0.25">
      <c r="A8" s="18">
        <v>5</v>
      </c>
      <c r="B8" s="34" t="s">
        <v>438</v>
      </c>
      <c r="C8" s="18" t="s">
        <v>271</v>
      </c>
      <c r="D8" s="18" t="s">
        <v>4</v>
      </c>
      <c r="E8" s="35">
        <v>922</v>
      </c>
      <c r="F8" s="35"/>
      <c r="G8" s="80"/>
      <c r="H8" s="80"/>
      <c r="I8" s="80"/>
      <c r="J8" s="81"/>
    </row>
    <row r="9" spans="1:13" ht="30.75" thickBot="1" x14ac:dyDescent="0.3">
      <c r="A9" s="18">
        <v>6</v>
      </c>
      <c r="B9" s="34" t="s">
        <v>356</v>
      </c>
      <c r="C9" s="18" t="s">
        <v>79</v>
      </c>
      <c r="D9" s="18" t="s">
        <v>4</v>
      </c>
      <c r="E9" s="35">
        <v>1520</v>
      </c>
      <c r="F9" s="35"/>
      <c r="G9" s="80"/>
      <c r="H9" s="80"/>
      <c r="I9" s="80"/>
      <c r="J9" s="81"/>
    </row>
    <row r="10" spans="1:13" ht="15.75" thickBot="1" x14ac:dyDescent="0.3">
      <c r="A10" s="18">
        <v>7</v>
      </c>
      <c r="B10" s="34" t="s">
        <v>7</v>
      </c>
      <c r="C10" s="18" t="s">
        <v>141</v>
      </c>
      <c r="D10" s="18" t="s">
        <v>3</v>
      </c>
      <c r="E10" s="35">
        <v>1000</v>
      </c>
      <c r="F10" s="35"/>
      <c r="G10" s="80"/>
      <c r="H10" s="80"/>
      <c r="I10" s="80"/>
      <c r="J10" s="81"/>
      <c r="M10" s="76"/>
    </row>
    <row r="11" spans="1:13" x14ac:dyDescent="0.25">
      <c r="A11" s="18">
        <v>8</v>
      </c>
      <c r="B11" s="34" t="s">
        <v>357</v>
      </c>
      <c r="C11" s="18" t="s">
        <v>79</v>
      </c>
      <c r="D11" s="18" t="s">
        <v>4</v>
      </c>
      <c r="E11" s="35">
        <v>3806</v>
      </c>
      <c r="F11" s="35"/>
      <c r="G11" s="80"/>
      <c r="H11" s="80"/>
      <c r="I11" s="80"/>
      <c r="J11" s="81"/>
    </row>
    <row r="12" spans="1:13" x14ac:dyDescent="0.25">
      <c r="A12" s="18">
        <v>9</v>
      </c>
      <c r="B12" s="34" t="s">
        <v>358</v>
      </c>
      <c r="C12" s="18" t="s">
        <v>8</v>
      </c>
      <c r="D12" s="18" t="s">
        <v>264</v>
      </c>
      <c r="E12" s="35">
        <v>3872</v>
      </c>
      <c r="F12" s="35"/>
      <c r="G12" s="80"/>
      <c r="H12" s="80"/>
      <c r="I12" s="80"/>
      <c r="J12" s="81"/>
    </row>
    <row r="13" spans="1:13" x14ac:dyDescent="0.25">
      <c r="A13" s="18">
        <v>10</v>
      </c>
      <c r="B13" s="34" t="s">
        <v>359</v>
      </c>
      <c r="C13" s="18" t="s">
        <v>8</v>
      </c>
      <c r="D13" s="18" t="s">
        <v>264</v>
      </c>
      <c r="E13" s="35">
        <v>1892</v>
      </c>
      <c r="F13" s="35"/>
      <c r="G13" s="80"/>
      <c r="H13" s="80"/>
      <c r="I13" s="80"/>
      <c r="J13" s="81"/>
    </row>
    <row r="14" spans="1:13" x14ac:dyDescent="0.25">
      <c r="A14" s="18">
        <v>11</v>
      </c>
      <c r="B14" s="18" t="s">
        <v>9</v>
      </c>
      <c r="C14" s="18" t="s">
        <v>272</v>
      </c>
      <c r="D14" s="18" t="s">
        <v>6</v>
      </c>
      <c r="E14" s="35">
        <v>418</v>
      </c>
      <c r="F14" s="35"/>
      <c r="G14" s="80"/>
      <c r="H14" s="80"/>
      <c r="I14" s="80"/>
      <c r="J14" s="81"/>
    </row>
    <row r="15" spans="1:13" x14ac:dyDescent="0.25">
      <c r="A15" s="18">
        <v>12</v>
      </c>
      <c r="B15" s="18" t="s">
        <v>10</v>
      </c>
      <c r="C15" s="18" t="s">
        <v>273</v>
      </c>
      <c r="D15" s="18" t="s">
        <v>11</v>
      </c>
      <c r="E15" s="35">
        <v>416</v>
      </c>
      <c r="F15" s="35"/>
      <c r="G15" s="80"/>
      <c r="H15" s="80"/>
      <c r="I15" s="80"/>
      <c r="J15" s="81"/>
    </row>
    <row r="16" spans="1:13" x14ac:dyDescent="0.25">
      <c r="A16" s="18">
        <v>13</v>
      </c>
      <c r="B16" s="18" t="s">
        <v>12</v>
      </c>
      <c r="C16" s="18" t="s">
        <v>273</v>
      </c>
      <c r="D16" s="18" t="s">
        <v>11</v>
      </c>
      <c r="E16" s="35">
        <v>462</v>
      </c>
      <c r="F16" s="35"/>
      <c r="G16" s="80"/>
      <c r="H16" s="80"/>
      <c r="I16" s="80"/>
      <c r="J16" s="81"/>
    </row>
    <row r="17" spans="1:10" x14ac:dyDescent="0.25">
      <c r="A17" s="18">
        <v>14</v>
      </c>
      <c r="B17" s="18" t="s">
        <v>13</v>
      </c>
      <c r="C17" s="18" t="s">
        <v>268</v>
      </c>
      <c r="D17" s="18" t="s">
        <v>3</v>
      </c>
      <c r="E17" s="35">
        <v>200</v>
      </c>
      <c r="F17" s="35"/>
      <c r="G17" s="80"/>
      <c r="H17" s="80"/>
      <c r="I17" s="80"/>
      <c r="J17" s="81"/>
    </row>
    <row r="18" spans="1:10" x14ac:dyDescent="0.25">
      <c r="A18" s="18">
        <v>15</v>
      </c>
      <c r="B18" s="34" t="s">
        <v>14</v>
      </c>
      <c r="C18" s="34" t="s">
        <v>274</v>
      </c>
      <c r="D18" s="34" t="s">
        <v>4</v>
      </c>
      <c r="E18" s="36">
        <v>1500</v>
      </c>
      <c r="F18" s="36"/>
      <c r="G18" s="82"/>
      <c r="H18" s="80"/>
      <c r="I18" s="80"/>
      <c r="J18" s="81"/>
    </row>
    <row r="19" spans="1:10" x14ac:dyDescent="0.25">
      <c r="A19" s="18">
        <v>16</v>
      </c>
      <c r="B19" s="18" t="s">
        <v>294</v>
      </c>
      <c r="C19" s="18" t="s">
        <v>275</v>
      </c>
      <c r="D19" s="18" t="s">
        <v>4</v>
      </c>
      <c r="E19" s="35">
        <v>1500</v>
      </c>
      <c r="F19" s="35"/>
      <c r="G19" s="80"/>
      <c r="H19" s="80"/>
      <c r="I19" s="80"/>
      <c r="J19" s="81"/>
    </row>
    <row r="20" spans="1:10" x14ac:dyDescent="0.25">
      <c r="A20" s="18">
        <v>17</v>
      </c>
      <c r="B20" s="34" t="s">
        <v>15</v>
      </c>
      <c r="C20" s="18" t="s">
        <v>138</v>
      </c>
      <c r="D20" s="18" t="s">
        <v>16</v>
      </c>
      <c r="E20" s="35">
        <v>800</v>
      </c>
      <c r="F20" s="35"/>
      <c r="G20" s="80"/>
      <c r="H20" s="80"/>
      <c r="I20" s="80"/>
      <c r="J20" s="81"/>
    </row>
    <row r="21" spans="1:10" x14ac:dyDescent="0.25">
      <c r="A21" s="18">
        <v>18</v>
      </c>
      <c r="B21" s="18" t="s">
        <v>17</v>
      </c>
      <c r="C21" s="18" t="s">
        <v>276</v>
      </c>
      <c r="D21" s="18" t="s">
        <v>4</v>
      </c>
      <c r="E21" s="35">
        <v>1386</v>
      </c>
      <c r="F21" s="35"/>
      <c r="G21" s="80"/>
      <c r="H21" s="80"/>
      <c r="I21" s="80"/>
      <c r="J21" s="81"/>
    </row>
    <row r="22" spans="1:10" x14ac:dyDescent="0.25">
      <c r="A22" s="18">
        <v>19</v>
      </c>
      <c r="B22" s="34" t="s">
        <v>354</v>
      </c>
      <c r="C22" s="34" t="s">
        <v>355</v>
      </c>
      <c r="D22" s="18" t="s">
        <v>4</v>
      </c>
      <c r="E22" s="35">
        <v>2920</v>
      </c>
      <c r="F22" s="35"/>
      <c r="G22" s="82"/>
      <c r="H22" s="80"/>
      <c r="I22" s="80"/>
      <c r="J22" s="81"/>
    </row>
    <row r="23" spans="1:10" x14ac:dyDescent="0.25">
      <c r="A23" s="18">
        <v>20</v>
      </c>
      <c r="B23" s="18" t="s">
        <v>293</v>
      </c>
      <c r="C23" s="18" t="s">
        <v>277</v>
      </c>
      <c r="D23" s="18" t="s">
        <v>4</v>
      </c>
      <c r="E23" s="35">
        <v>800</v>
      </c>
      <c r="F23" s="35"/>
      <c r="G23" s="80"/>
      <c r="H23" s="80"/>
      <c r="I23" s="80"/>
      <c r="J23" s="81"/>
    </row>
    <row r="24" spans="1:10" x14ac:dyDescent="0.25">
      <c r="A24" s="18">
        <v>21</v>
      </c>
      <c r="B24" s="18" t="s">
        <v>283</v>
      </c>
      <c r="C24" s="18" t="s">
        <v>278</v>
      </c>
      <c r="D24" s="18" t="s">
        <v>4</v>
      </c>
      <c r="E24" s="35">
        <v>1810</v>
      </c>
      <c r="F24" s="35"/>
      <c r="G24" s="80"/>
      <c r="H24" s="80"/>
      <c r="I24" s="80"/>
      <c r="J24" s="81"/>
    </row>
    <row r="25" spans="1:10" x14ac:dyDescent="0.25">
      <c r="A25" s="18">
        <v>22</v>
      </c>
      <c r="B25" s="18" t="s">
        <v>284</v>
      </c>
      <c r="C25" s="18" t="s">
        <v>279</v>
      </c>
      <c r="D25" s="18" t="s">
        <v>4</v>
      </c>
      <c r="E25" s="35">
        <v>697</v>
      </c>
      <c r="F25" s="35"/>
      <c r="G25" s="80"/>
      <c r="H25" s="80"/>
      <c r="I25" s="80"/>
      <c r="J25" s="81"/>
    </row>
    <row r="26" spans="1:10" x14ac:dyDescent="0.25">
      <c r="A26" s="18">
        <v>23</v>
      </c>
      <c r="B26" s="18" t="s">
        <v>285</v>
      </c>
      <c r="C26" s="18" t="s">
        <v>280</v>
      </c>
      <c r="D26" s="18" t="s">
        <v>4</v>
      </c>
      <c r="E26" s="35">
        <v>550</v>
      </c>
      <c r="F26" s="35"/>
      <c r="G26" s="80"/>
      <c r="H26" s="80"/>
      <c r="I26" s="80"/>
      <c r="J26" s="81"/>
    </row>
    <row r="27" spans="1:10" x14ac:dyDescent="0.25">
      <c r="A27" s="18">
        <v>24</v>
      </c>
      <c r="B27" s="18" t="s">
        <v>286</v>
      </c>
      <c r="C27" s="18" t="s">
        <v>147</v>
      </c>
      <c r="D27" s="18" t="s">
        <v>4</v>
      </c>
      <c r="E27" s="35">
        <v>1584</v>
      </c>
      <c r="F27" s="35"/>
      <c r="G27" s="80"/>
      <c r="H27" s="80"/>
      <c r="I27" s="80"/>
      <c r="J27" s="81"/>
    </row>
    <row r="28" spans="1:10" x14ac:dyDescent="0.25">
      <c r="A28" s="18">
        <v>25</v>
      </c>
      <c r="B28" s="34" t="s">
        <v>352</v>
      </c>
      <c r="C28" s="18" t="s">
        <v>147</v>
      </c>
      <c r="D28" s="18" t="s">
        <v>4</v>
      </c>
      <c r="E28" s="35">
        <v>2508</v>
      </c>
      <c r="F28" s="35"/>
      <c r="G28" s="80"/>
      <c r="H28" s="80"/>
      <c r="I28" s="80"/>
      <c r="J28" s="81"/>
    </row>
    <row r="29" spans="1:10" x14ac:dyDescent="0.25">
      <c r="A29" s="18">
        <v>26</v>
      </c>
      <c r="B29" s="18" t="s">
        <v>343</v>
      </c>
      <c r="C29" s="18" t="s">
        <v>147</v>
      </c>
      <c r="D29" s="18" t="s">
        <v>4</v>
      </c>
      <c r="E29" s="35">
        <v>3212</v>
      </c>
      <c r="F29" s="35"/>
      <c r="G29" s="80"/>
      <c r="H29" s="80"/>
      <c r="I29" s="80"/>
      <c r="J29" s="81"/>
    </row>
    <row r="30" spans="1:10" x14ac:dyDescent="0.25">
      <c r="A30" s="18">
        <v>27</v>
      </c>
      <c r="B30" s="18" t="s">
        <v>287</v>
      </c>
      <c r="C30" s="18" t="s">
        <v>147</v>
      </c>
      <c r="D30" s="18" t="s">
        <v>4</v>
      </c>
      <c r="E30" s="35">
        <v>504</v>
      </c>
      <c r="F30" s="35"/>
      <c r="G30" s="80"/>
      <c r="H30" s="80"/>
      <c r="I30" s="80"/>
      <c r="J30" s="81"/>
    </row>
    <row r="31" spans="1:10" x14ac:dyDescent="0.25">
      <c r="A31" s="18">
        <v>28</v>
      </c>
      <c r="B31" s="18" t="s">
        <v>288</v>
      </c>
      <c r="C31" s="18" t="s">
        <v>349</v>
      </c>
      <c r="D31" s="18" t="s">
        <v>4</v>
      </c>
      <c r="E31" s="35">
        <v>668</v>
      </c>
      <c r="F31" s="35"/>
      <c r="G31" s="80"/>
      <c r="H31" s="80"/>
      <c r="I31" s="80"/>
      <c r="J31" s="81"/>
    </row>
    <row r="32" spans="1:10" x14ac:dyDescent="0.25">
      <c r="A32" s="18">
        <v>29</v>
      </c>
      <c r="B32" s="34" t="s">
        <v>348</v>
      </c>
      <c r="C32" s="18" t="s">
        <v>349</v>
      </c>
      <c r="D32" s="18" t="s">
        <v>4</v>
      </c>
      <c r="E32" s="35">
        <v>986</v>
      </c>
      <c r="F32" s="35"/>
      <c r="G32" s="80"/>
      <c r="H32" s="80"/>
      <c r="I32" s="80"/>
      <c r="J32" s="81"/>
    </row>
    <row r="33" spans="1:10" ht="30" x14ac:dyDescent="0.25">
      <c r="A33" s="18">
        <v>30</v>
      </c>
      <c r="B33" s="18" t="s">
        <v>292</v>
      </c>
      <c r="C33" s="18" t="s">
        <v>289</v>
      </c>
      <c r="D33" s="18" t="s">
        <v>4</v>
      </c>
      <c r="E33" s="35">
        <v>3752</v>
      </c>
      <c r="F33" s="35"/>
      <c r="G33" s="80"/>
      <c r="H33" s="80"/>
      <c r="I33" s="80"/>
      <c r="J33" s="81"/>
    </row>
    <row r="34" spans="1:10" x14ac:dyDescent="0.25">
      <c r="A34" s="18">
        <v>31</v>
      </c>
      <c r="B34" s="18" t="s">
        <v>291</v>
      </c>
      <c r="C34" s="18" t="s">
        <v>290</v>
      </c>
      <c r="D34" s="18" t="s">
        <v>4</v>
      </c>
      <c r="E34" s="35">
        <v>1000</v>
      </c>
      <c r="F34" s="35"/>
      <c r="G34" s="80"/>
      <c r="H34" s="80"/>
      <c r="I34" s="80"/>
      <c r="J34" s="81"/>
    </row>
    <row r="35" spans="1:10" x14ac:dyDescent="0.25">
      <c r="A35" s="18">
        <v>32</v>
      </c>
      <c r="B35" s="18" t="s">
        <v>295</v>
      </c>
      <c r="C35" s="18" t="s">
        <v>147</v>
      </c>
      <c r="D35" s="18" t="s">
        <v>4</v>
      </c>
      <c r="E35" s="35">
        <v>2904</v>
      </c>
      <c r="F35" s="35"/>
      <c r="G35" s="80"/>
      <c r="H35" s="80"/>
      <c r="I35" s="80"/>
      <c r="J35" s="81"/>
    </row>
    <row r="36" spans="1:10" x14ac:dyDescent="0.25">
      <c r="A36" s="18">
        <v>33</v>
      </c>
      <c r="B36" s="18" t="s">
        <v>296</v>
      </c>
      <c r="C36" s="18" t="s">
        <v>147</v>
      </c>
      <c r="D36" s="18" t="s">
        <v>4</v>
      </c>
      <c r="E36" s="35">
        <v>3102</v>
      </c>
      <c r="F36" s="35"/>
      <c r="G36" s="80"/>
      <c r="H36" s="80"/>
      <c r="I36" s="80"/>
      <c r="J36" s="81"/>
    </row>
    <row r="37" spans="1:10" x14ac:dyDescent="0.25">
      <c r="A37" s="18">
        <v>34</v>
      </c>
      <c r="B37" s="18" t="s">
        <v>297</v>
      </c>
      <c r="C37" s="18" t="s">
        <v>281</v>
      </c>
      <c r="D37" s="18" t="s">
        <v>4</v>
      </c>
      <c r="E37" s="35">
        <v>807</v>
      </c>
      <c r="F37" s="35"/>
      <c r="G37" s="80"/>
      <c r="H37" s="80"/>
      <c r="I37" s="80"/>
      <c r="J37" s="81"/>
    </row>
    <row r="38" spans="1:10" x14ac:dyDescent="0.25">
      <c r="A38" s="18">
        <v>35</v>
      </c>
      <c r="B38" s="18" t="s">
        <v>335</v>
      </c>
      <c r="C38" s="18" t="s">
        <v>4</v>
      </c>
      <c r="D38" s="18" t="s">
        <v>3</v>
      </c>
      <c r="E38" s="35">
        <v>350</v>
      </c>
      <c r="F38" s="35"/>
      <c r="G38" s="80"/>
      <c r="H38" s="80"/>
      <c r="I38" s="80"/>
      <c r="J38" s="81"/>
    </row>
    <row r="39" spans="1:10" ht="30" x14ac:dyDescent="0.25">
      <c r="A39" s="18">
        <v>36</v>
      </c>
      <c r="B39" s="18" t="s">
        <v>18</v>
      </c>
      <c r="C39" s="18" t="s">
        <v>298</v>
      </c>
      <c r="D39" s="18" t="s">
        <v>4</v>
      </c>
      <c r="E39" s="35">
        <v>2752</v>
      </c>
      <c r="F39" s="35"/>
      <c r="G39" s="80"/>
      <c r="H39" s="80"/>
      <c r="I39" s="80"/>
      <c r="J39" s="81"/>
    </row>
    <row r="40" spans="1:10" x14ac:dyDescent="0.25">
      <c r="A40" s="18">
        <v>37</v>
      </c>
      <c r="B40" s="18" t="s">
        <v>19</v>
      </c>
      <c r="C40" s="18" t="s">
        <v>82</v>
      </c>
      <c r="D40" s="18" t="s">
        <v>4</v>
      </c>
      <c r="E40" s="35">
        <v>950</v>
      </c>
      <c r="F40" s="35"/>
      <c r="G40" s="80"/>
      <c r="H40" s="80"/>
      <c r="I40" s="80"/>
      <c r="J40" s="81"/>
    </row>
    <row r="41" spans="1:10" x14ac:dyDescent="0.25">
      <c r="A41" s="18">
        <v>38</v>
      </c>
      <c r="B41" s="18" t="s">
        <v>20</v>
      </c>
      <c r="C41" s="18" t="s">
        <v>282</v>
      </c>
      <c r="D41" s="18" t="s">
        <v>21</v>
      </c>
      <c r="E41" s="35">
        <v>500</v>
      </c>
      <c r="F41" s="35"/>
      <c r="G41" s="80"/>
      <c r="H41" s="80"/>
      <c r="I41" s="80"/>
      <c r="J41" s="81"/>
    </row>
    <row r="42" spans="1:10" x14ac:dyDescent="0.25">
      <c r="A42" s="18">
        <v>39</v>
      </c>
      <c r="B42" s="18" t="s">
        <v>22</v>
      </c>
      <c r="C42" s="18" t="s">
        <v>299</v>
      </c>
      <c r="D42" s="18" t="s">
        <v>4</v>
      </c>
      <c r="E42" s="35">
        <v>72</v>
      </c>
      <c r="F42" s="35"/>
      <c r="G42" s="80"/>
      <c r="H42" s="80"/>
      <c r="I42" s="80"/>
      <c r="J42" s="81"/>
    </row>
    <row r="43" spans="1:10" x14ac:dyDescent="0.25">
      <c r="A43" s="18">
        <v>40</v>
      </c>
      <c r="B43" s="18" t="s">
        <v>23</v>
      </c>
      <c r="C43" s="18" t="s">
        <v>82</v>
      </c>
      <c r="D43" s="18" t="s">
        <v>4</v>
      </c>
      <c r="E43" s="35">
        <v>120</v>
      </c>
      <c r="F43" s="35"/>
      <c r="G43" s="80"/>
      <c r="H43" s="80"/>
      <c r="I43" s="80"/>
      <c r="J43" s="81"/>
    </row>
    <row r="44" spans="1:10" x14ac:dyDescent="0.25">
      <c r="A44" s="18">
        <v>41</v>
      </c>
      <c r="B44" s="18" t="s">
        <v>24</v>
      </c>
      <c r="C44" s="18" t="s">
        <v>82</v>
      </c>
      <c r="D44" s="18" t="s">
        <v>4</v>
      </c>
      <c r="E44" s="35">
        <v>110</v>
      </c>
      <c r="F44" s="35"/>
      <c r="G44" s="80"/>
      <c r="H44" s="80"/>
      <c r="I44" s="80"/>
      <c r="J44" s="81"/>
    </row>
    <row r="45" spans="1:10" x14ac:dyDescent="0.25">
      <c r="A45" s="18">
        <v>42</v>
      </c>
      <c r="B45" s="18" t="s">
        <v>25</v>
      </c>
      <c r="C45" s="18" t="s">
        <v>300</v>
      </c>
      <c r="D45" s="18" t="s">
        <v>4</v>
      </c>
      <c r="E45" s="35">
        <v>500</v>
      </c>
      <c r="F45" s="35"/>
      <c r="G45" s="80"/>
      <c r="H45" s="80"/>
      <c r="I45" s="80"/>
      <c r="J45" s="81"/>
    </row>
    <row r="46" spans="1:10" x14ac:dyDescent="0.25">
      <c r="A46" s="18">
        <v>43</v>
      </c>
      <c r="B46" s="18" t="s">
        <v>26</v>
      </c>
      <c r="C46" s="18" t="s">
        <v>300</v>
      </c>
      <c r="D46" s="18" t="s">
        <v>4</v>
      </c>
      <c r="E46" s="35">
        <v>600</v>
      </c>
      <c r="F46" s="35"/>
      <c r="G46" s="80"/>
      <c r="H46" s="80"/>
      <c r="I46" s="80"/>
      <c r="J46" s="81"/>
    </row>
    <row r="47" spans="1:10" x14ac:dyDescent="0.25">
      <c r="A47" s="18">
        <v>44</v>
      </c>
      <c r="B47" s="18" t="s">
        <v>27</v>
      </c>
      <c r="C47" s="18" t="s">
        <v>300</v>
      </c>
      <c r="D47" s="18" t="s">
        <v>4</v>
      </c>
      <c r="E47" s="35">
        <v>600</v>
      </c>
      <c r="F47" s="35"/>
      <c r="G47" s="80"/>
      <c r="H47" s="80"/>
      <c r="I47" s="80"/>
      <c r="J47" s="81"/>
    </row>
    <row r="48" spans="1:10" x14ac:dyDescent="0.25">
      <c r="A48" s="18">
        <v>45</v>
      </c>
      <c r="B48" s="18" t="s">
        <v>28</v>
      </c>
      <c r="C48" s="18" t="s">
        <v>300</v>
      </c>
      <c r="D48" s="18" t="s">
        <v>4</v>
      </c>
      <c r="E48" s="35">
        <v>200</v>
      </c>
      <c r="F48" s="35"/>
      <c r="G48" s="80"/>
      <c r="H48" s="80"/>
      <c r="I48" s="80"/>
      <c r="J48" s="81"/>
    </row>
    <row r="49" spans="1:11" x14ac:dyDescent="0.25">
      <c r="A49" s="18">
        <v>46</v>
      </c>
      <c r="B49" s="18" t="s">
        <v>29</v>
      </c>
      <c r="C49" s="18" t="s">
        <v>301</v>
      </c>
      <c r="D49" s="18" t="s">
        <v>4</v>
      </c>
      <c r="E49" s="35">
        <v>200</v>
      </c>
      <c r="F49" s="35"/>
      <c r="G49" s="80"/>
      <c r="H49" s="80"/>
      <c r="I49" s="80"/>
      <c r="J49" s="81"/>
    </row>
    <row r="50" spans="1:11" ht="24.75" customHeight="1" x14ac:dyDescent="0.25">
      <c r="A50" s="2"/>
      <c r="B50" s="2"/>
      <c r="C50" s="2"/>
      <c r="D50" s="2"/>
      <c r="E50" s="146" t="s">
        <v>424</v>
      </c>
      <c r="F50" s="146"/>
      <c r="G50" s="147"/>
      <c r="H50" s="83">
        <f>SUM(H4:H49)</f>
        <v>0</v>
      </c>
      <c r="I50" s="83">
        <f>SUM(I4:I49)</f>
        <v>0</v>
      </c>
      <c r="J50" s="84">
        <f>SUM(J4:J49)</f>
        <v>0</v>
      </c>
      <c r="K50" s="42"/>
    </row>
    <row r="51" spans="1:11" ht="23.25" customHeight="1" x14ac:dyDescent="0.25">
      <c r="A51" s="37"/>
      <c r="B51" s="116" t="s">
        <v>393</v>
      </c>
      <c r="C51" s="116"/>
      <c r="D51" s="116"/>
      <c r="E51" s="116"/>
      <c r="F51" s="116"/>
      <c r="G51" s="116"/>
      <c r="H51" s="116"/>
      <c r="I51" s="116"/>
      <c r="J51" s="116"/>
    </row>
    <row r="52" spans="1:11" ht="30" x14ac:dyDescent="0.25">
      <c r="A52" s="31" t="s">
        <v>0</v>
      </c>
      <c r="B52" s="31" t="s">
        <v>1</v>
      </c>
      <c r="C52" s="31" t="s">
        <v>264</v>
      </c>
      <c r="D52" s="31" t="s">
        <v>159</v>
      </c>
      <c r="E52" s="31" t="s">
        <v>2</v>
      </c>
      <c r="F52" s="31" t="s">
        <v>441</v>
      </c>
      <c r="G52" s="32" t="s">
        <v>265</v>
      </c>
      <c r="H52" s="32" t="s">
        <v>266</v>
      </c>
      <c r="I52" s="31" t="s">
        <v>267</v>
      </c>
      <c r="J52" s="33" t="s">
        <v>263</v>
      </c>
    </row>
    <row r="53" spans="1:11" x14ac:dyDescent="0.25">
      <c r="A53" s="18">
        <v>1</v>
      </c>
      <c r="B53" s="18" t="s">
        <v>302</v>
      </c>
      <c r="C53" s="18" t="s">
        <v>344</v>
      </c>
      <c r="D53" s="18" t="s">
        <v>4</v>
      </c>
      <c r="E53" s="36">
        <v>1875</v>
      </c>
      <c r="F53" s="36"/>
      <c r="G53" s="85"/>
      <c r="H53" s="80"/>
      <c r="I53" s="80"/>
      <c r="J53" s="81"/>
    </row>
    <row r="54" spans="1:11" ht="20.25" customHeight="1" x14ac:dyDescent="0.25">
      <c r="A54" s="2"/>
      <c r="B54" s="2"/>
      <c r="C54" s="2"/>
      <c r="D54" s="2"/>
      <c r="E54" s="148" t="s">
        <v>425</v>
      </c>
      <c r="F54" s="148"/>
      <c r="G54" s="149"/>
      <c r="H54" s="86">
        <f>$H$53</f>
        <v>0</v>
      </c>
      <c r="I54" s="86">
        <f>$I$53</f>
        <v>0</v>
      </c>
      <c r="J54" s="87">
        <f>$J$53</f>
        <v>0</v>
      </c>
    </row>
    <row r="55" spans="1:11" ht="23.25" customHeight="1" x14ac:dyDescent="0.25">
      <c r="A55" s="2"/>
      <c r="B55" s="116" t="s">
        <v>394</v>
      </c>
      <c r="C55" s="116"/>
      <c r="D55" s="116"/>
      <c r="E55" s="116"/>
      <c r="F55" s="116"/>
      <c r="G55" s="116"/>
      <c r="H55" s="116"/>
      <c r="I55" s="116"/>
      <c r="J55" s="116"/>
    </row>
    <row r="56" spans="1:11" ht="30" x14ac:dyDescent="0.25">
      <c r="A56" s="31" t="s">
        <v>0</v>
      </c>
      <c r="B56" s="31" t="s">
        <v>1</v>
      </c>
      <c r="C56" s="31" t="s">
        <v>264</v>
      </c>
      <c r="D56" s="31" t="s">
        <v>159</v>
      </c>
      <c r="E56" s="31" t="s">
        <v>2</v>
      </c>
      <c r="F56" s="31" t="s">
        <v>441</v>
      </c>
      <c r="G56" s="32" t="s">
        <v>265</v>
      </c>
      <c r="H56" s="32" t="s">
        <v>266</v>
      </c>
      <c r="I56" s="31" t="s">
        <v>267</v>
      </c>
      <c r="J56" s="33" t="s">
        <v>263</v>
      </c>
    </row>
    <row r="57" spans="1:11" ht="15.2" customHeight="1" x14ac:dyDescent="0.25">
      <c r="A57" s="18">
        <v>1</v>
      </c>
      <c r="B57" s="18" t="s">
        <v>31</v>
      </c>
      <c r="C57" s="18"/>
      <c r="D57" s="18" t="s">
        <v>3</v>
      </c>
      <c r="E57" s="35">
        <v>800</v>
      </c>
      <c r="F57" s="35"/>
      <c r="G57" s="80"/>
      <c r="H57" s="80"/>
      <c r="I57" s="80"/>
      <c r="J57" s="81"/>
    </row>
    <row r="58" spans="1:11" ht="15.2" customHeight="1" x14ac:dyDescent="0.25">
      <c r="A58" s="18">
        <v>2</v>
      </c>
      <c r="B58" s="18" t="s">
        <v>137</v>
      </c>
      <c r="C58" s="18"/>
      <c r="D58" s="18" t="s">
        <v>3</v>
      </c>
      <c r="E58" s="35">
        <v>2508</v>
      </c>
      <c r="F58" s="35"/>
      <c r="G58" s="80"/>
      <c r="H58" s="80"/>
      <c r="I58" s="80"/>
      <c r="J58" s="81"/>
    </row>
    <row r="59" spans="1:11" ht="15.2" customHeight="1" x14ac:dyDescent="0.25">
      <c r="A59" s="18">
        <v>3</v>
      </c>
      <c r="B59" s="18" t="s">
        <v>32</v>
      </c>
      <c r="C59" s="18"/>
      <c r="D59" s="18" t="s">
        <v>3</v>
      </c>
      <c r="E59" s="35">
        <v>1155</v>
      </c>
      <c r="F59" s="35"/>
      <c r="G59" s="80"/>
      <c r="H59" s="80"/>
      <c r="I59" s="80"/>
      <c r="J59" s="81"/>
    </row>
    <row r="60" spans="1:11" ht="15.2" customHeight="1" x14ac:dyDescent="0.25">
      <c r="A60" s="18">
        <v>4</v>
      </c>
      <c r="B60" s="18" t="s">
        <v>33</v>
      </c>
      <c r="C60" s="18" t="s">
        <v>304</v>
      </c>
      <c r="D60" s="18" t="s">
        <v>11</v>
      </c>
      <c r="E60" s="35">
        <v>12382</v>
      </c>
      <c r="F60" s="35"/>
      <c r="G60" s="80"/>
      <c r="H60" s="80"/>
      <c r="I60" s="80"/>
      <c r="J60" s="81"/>
    </row>
    <row r="61" spans="1:11" ht="15.2" customHeight="1" x14ac:dyDescent="0.25">
      <c r="A61" s="18">
        <v>5</v>
      </c>
      <c r="B61" s="18" t="s">
        <v>34</v>
      </c>
      <c r="C61" s="18" t="s">
        <v>303</v>
      </c>
      <c r="D61" s="18" t="s">
        <v>35</v>
      </c>
      <c r="E61" s="35">
        <v>7000</v>
      </c>
      <c r="F61" s="35"/>
      <c r="G61" s="80"/>
      <c r="H61" s="80"/>
      <c r="I61" s="80"/>
      <c r="J61" s="81"/>
    </row>
    <row r="62" spans="1:11" ht="21" customHeight="1" x14ac:dyDescent="0.25">
      <c r="A62" s="2"/>
      <c r="B62" s="2"/>
      <c r="C62" s="2"/>
      <c r="D62" s="2"/>
      <c r="E62" s="148" t="s">
        <v>436</v>
      </c>
      <c r="F62" s="148"/>
      <c r="G62" s="149"/>
      <c r="H62" s="86">
        <f>SUM(H57:H61)</f>
        <v>0</v>
      </c>
      <c r="I62" s="86">
        <f>SUM(I57:I61)</f>
        <v>0</v>
      </c>
      <c r="J62" s="87">
        <f>SUM(J57:J61)</f>
        <v>0</v>
      </c>
      <c r="K62" s="42"/>
    </row>
    <row r="63" spans="1:11" ht="23.25" customHeight="1" x14ac:dyDescent="0.25">
      <c r="A63" s="38"/>
      <c r="B63" s="113" t="s">
        <v>395</v>
      </c>
      <c r="C63" s="114"/>
      <c r="D63" s="114"/>
      <c r="E63" s="114"/>
      <c r="F63" s="114"/>
      <c r="G63" s="114"/>
      <c r="H63" s="114"/>
      <c r="I63" s="114"/>
      <c r="J63" s="115"/>
    </row>
    <row r="64" spans="1:11" ht="30" x14ac:dyDescent="0.25">
      <c r="A64" s="31" t="s">
        <v>0</v>
      </c>
      <c r="B64" s="31" t="s">
        <v>1</v>
      </c>
      <c r="C64" s="31" t="s">
        <v>264</v>
      </c>
      <c r="D64" s="31" t="s">
        <v>159</v>
      </c>
      <c r="E64" s="31" t="s">
        <v>2</v>
      </c>
      <c r="F64" s="31" t="s">
        <v>441</v>
      </c>
      <c r="G64" s="32" t="s">
        <v>265</v>
      </c>
      <c r="H64" s="32" t="s">
        <v>266</v>
      </c>
      <c r="I64" s="31" t="s">
        <v>267</v>
      </c>
      <c r="J64" s="33" t="s">
        <v>263</v>
      </c>
    </row>
    <row r="65" spans="1:11" ht="23.45" customHeight="1" x14ac:dyDescent="0.25">
      <c r="A65" s="18">
        <v>1</v>
      </c>
      <c r="B65" s="18" t="s">
        <v>145</v>
      </c>
      <c r="C65" s="18" t="s">
        <v>305</v>
      </c>
      <c r="D65" s="18" t="s">
        <v>3</v>
      </c>
      <c r="E65" s="35">
        <v>1500</v>
      </c>
      <c r="F65" s="35"/>
      <c r="G65" s="82"/>
      <c r="H65" s="80"/>
      <c r="I65" s="80"/>
      <c r="J65" s="81"/>
    </row>
    <row r="66" spans="1:11" ht="24" customHeight="1" x14ac:dyDescent="0.25">
      <c r="A66" s="18">
        <v>2</v>
      </c>
      <c r="B66" s="18" t="s">
        <v>36</v>
      </c>
      <c r="C66" s="18" t="s">
        <v>305</v>
      </c>
      <c r="D66" s="18" t="s">
        <v>3</v>
      </c>
      <c r="E66" s="35">
        <v>2500</v>
      </c>
      <c r="F66" s="35"/>
      <c r="G66" s="80"/>
      <c r="H66" s="80"/>
      <c r="I66" s="80"/>
      <c r="J66" s="81"/>
    </row>
    <row r="67" spans="1:11" x14ac:dyDescent="0.25">
      <c r="A67" s="18">
        <v>3</v>
      </c>
      <c r="B67" s="18" t="s">
        <v>351</v>
      </c>
      <c r="C67" s="18" t="s">
        <v>305</v>
      </c>
      <c r="D67" s="18" t="s">
        <v>3</v>
      </c>
      <c r="E67" s="35">
        <v>2200</v>
      </c>
      <c r="F67" s="35"/>
      <c r="G67" s="80"/>
      <c r="H67" s="80"/>
      <c r="I67" s="80"/>
      <c r="J67" s="81"/>
    </row>
    <row r="68" spans="1:11" ht="20.25" customHeight="1" x14ac:dyDescent="0.25">
      <c r="A68" s="38"/>
      <c r="B68" s="38"/>
      <c r="C68" s="38"/>
      <c r="D68" s="38"/>
      <c r="E68" s="148" t="s">
        <v>437</v>
      </c>
      <c r="F68" s="148"/>
      <c r="G68" s="149"/>
      <c r="H68" s="86">
        <f>SUM(H65:H67)</f>
        <v>0</v>
      </c>
      <c r="I68" s="86">
        <f>SUM(I65:I67)</f>
        <v>0</v>
      </c>
      <c r="J68" s="87">
        <f>SUM(J65:J67)</f>
        <v>0</v>
      </c>
      <c r="K68" s="42"/>
    </row>
    <row r="69" spans="1:11" ht="22.5" customHeight="1" x14ac:dyDescent="0.25">
      <c r="A69" s="38"/>
      <c r="B69" s="116" t="s">
        <v>396</v>
      </c>
      <c r="C69" s="116"/>
      <c r="D69" s="116"/>
      <c r="E69" s="116"/>
      <c r="F69" s="116"/>
      <c r="G69" s="116"/>
      <c r="H69" s="116"/>
      <c r="I69" s="116"/>
      <c r="J69" s="116"/>
    </row>
    <row r="70" spans="1:11" ht="30" x14ac:dyDescent="0.25">
      <c r="A70" s="31" t="s">
        <v>0</v>
      </c>
      <c r="B70" s="31" t="s">
        <v>1</v>
      </c>
      <c r="C70" s="31" t="s">
        <v>264</v>
      </c>
      <c r="D70" s="31" t="s">
        <v>159</v>
      </c>
      <c r="E70" s="31" t="s">
        <v>2</v>
      </c>
      <c r="F70" s="31" t="s">
        <v>441</v>
      </c>
      <c r="G70" s="32" t="s">
        <v>265</v>
      </c>
      <c r="H70" s="32" t="s">
        <v>266</v>
      </c>
      <c r="I70" s="31" t="s">
        <v>267</v>
      </c>
      <c r="J70" s="33" t="s">
        <v>263</v>
      </c>
    </row>
    <row r="71" spans="1:11" x14ac:dyDescent="0.25">
      <c r="A71" s="18">
        <v>1</v>
      </c>
      <c r="B71" s="18" t="s">
        <v>37</v>
      </c>
      <c r="C71" s="18" t="s">
        <v>305</v>
      </c>
      <c r="D71" s="18" t="s">
        <v>3</v>
      </c>
      <c r="E71" s="35">
        <v>5200</v>
      </c>
      <c r="F71" s="35"/>
      <c r="G71" s="80"/>
      <c r="H71" s="80"/>
      <c r="I71" s="80"/>
      <c r="J71" s="81"/>
    </row>
    <row r="72" spans="1:11" x14ac:dyDescent="0.25">
      <c r="A72" s="18">
        <v>2</v>
      </c>
      <c r="B72" s="18" t="s">
        <v>38</v>
      </c>
      <c r="C72" s="18" t="s">
        <v>305</v>
      </c>
      <c r="D72" s="18" t="s">
        <v>3</v>
      </c>
      <c r="E72" s="35">
        <v>800</v>
      </c>
      <c r="F72" s="35"/>
      <c r="G72" s="80"/>
      <c r="H72" s="80"/>
      <c r="I72" s="80"/>
      <c r="J72" s="81"/>
    </row>
    <row r="73" spans="1:11" x14ac:dyDescent="0.25">
      <c r="A73" s="18">
        <v>3</v>
      </c>
      <c r="B73" s="18" t="s">
        <v>39</v>
      </c>
      <c r="C73" s="18" t="s">
        <v>305</v>
      </c>
      <c r="D73" s="18" t="s">
        <v>3</v>
      </c>
      <c r="E73" s="35">
        <v>7000</v>
      </c>
      <c r="F73" s="35"/>
      <c r="G73" s="80"/>
      <c r="H73" s="80"/>
      <c r="I73" s="80"/>
      <c r="J73" s="81"/>
    </row>
    <row r="74" spans="1:11" ht="18" customHeight="1" x14ac:dyDescent="0.25">
      <c r="A74" s="2"/>
      <c r="B74" s="2"/>
      <c r="C74" s="2"/>
      <c r="D74" s="2"/>
      <c r="E74" s="148" t="s">
        <v>426</v>
      </c>
      <c r="F74" s="148"/>
      <c r="G74" s="149"/>
      <c r="H74" s="86">
        <f>SUM(H71:H73)</f>
        <v>0</v>
      </c>
      <c r="I74" s="86">
        <f>SUM(I71:I73)</f>
        <v>0</v>
      </c>
      <c r="J74" s="87">
        <f>SUM(J71:J73)</f>
        <v>0</v>
      </c>
      <c r="K74" s="42"/>
    </row>
    <row r="75" spans="1:11" ht="22.5" customHeight="1" x14ac:dyDescent="0.25">
      <c r="A75" s="38"/>
      <c r="B75" s="113" t="s">
        <v>397</v>
      </c>
      <c r="C75" s="114"/>
      <c r="D75" s="114"/>
      <c r="E75" s="114"/>
      <c r="F75" s="114"/>
      <c r="G75" s="114"/>
      <c r="H75" s="114"/>
      <c r="I75" s="114"/>
      <c r="J75" s="115"/>
    </row>
    <row r="76" spans="1:11" ht="30" x14ac:dyDescent="0.25">
      <c r="A76" s="31" t="s">
        <v>0</v>
      </c>
      <c r="B76" s="31" t="s">
        <v>1</v>
      </c>
      <c r="C76" s="31" t="s">
        <v>264</v>
      </c>
      <c r="D76" s="31" t="s">
        <v>159</v>
      </c>
      <c r="E76" s="31" t="s">
        <v>2</v>
      </c>
      <c r="F76" s="31" t="s">
        <v>441</v>
      </c>
      <c r="G76" s="32" t="s">
        <v>265</v>
      </c>
      <c r="H76" s="32" t="s">
        <v>266</v>
      </c>
      <c r="I76" s="31" t="s">
        <v>267</v>
      </c>
      <c r="J76" s="33" t="s">
        <v>263</v>
      </c>
    </row>
    <row r="77" spans="1:11" x14ac:dyDescent="0.25">
      <c r="A77" s="21">
        <v>1</v>
      </c>
      <c r="B77" s="18" t="s">
        <v>41</v>
      </c>
      <c r="C77" s="18" t="s">
        <v>306</v>
      </c>
      <c r="D77" s="21" t="s">
        <v>40</v>
      </c>
      <c r="E77" s="39">
        <v>40000</v>
      </c>
      <c r="F77" s="39"/>
      <c r="G77" s="80"/>
      <c r="H77" s="80"/>
      <c r="I77" s="80"/>
      <c r="J77" s="81"/>
    </row>
    <row r="78" spans="1:11" x14ac:dyDescent="0.25">
      <c r="A78" s="21">
        <v>2</v>
      </c>
      <c r="B78" s="18" t="s">
        <v>42</v>
      </c>
      <c r="C78" s="18"/>
      <c r="D78" s="21" t="s">
        <v>3</v>
      </c>
      <c r="E78" s="39">
        <v>200</v>
      </c>
      <c r="F78" s="39"/>
      <c r="G78" s="80"/>
      <c r="H78" s="80"/>
      <c r="I78" s="80"/>
      <c r="J78" s="81"/>
    </row>
    <row r="79" spans="1:11" x14ac:dyDescent="0.25">
      <c r="A79" s="21">
        <v>3</v>
      </c>
      <c r="B79" s="18" t="s">
        <v>43</v>
      </c>
      <c r="C79" s="18"/>
      <c r="D79" s="21" t="s">
        <v>3</v>
      </c>
      <c r="E79" s="39">
        <v>280</v>
      </c>
      <c r="F79" s="39"/>
      <c r="G79" s="80"/>
      <c r="H79" s="80"/>
      <c r="I79" s="80"/>
      <c r="J79" s="81"/>
    </row>
    <row r="80" spans="1:11" ht="20.25" customHeight="1" x14ac:dyDescent="0.25">
      <c r="A80" s="20"/>
      <c r="B80" s="20"/>
      <c r="C80" s="2"/>
      <c r="D80" s="20"/>
      <c r="E80" s="148" t="s">
        <v>427</v>
      </c>
      <c r="F80" s="148"/>
      <c r="G80" s="149"/>
      <c r="H80" s="86">
        <f>SUM(H77:H79)</f>
        <v>0</v>
      </c>
      <c r="I80" s="86">
        <f>SUM(I77:I79)</f>
        <v>0</v>
      </c>
      <c r="J80" s="87">
        <f>SUM(J77:J79)</f>
        <v>0</v>
      </c>
      <c r="K80" s="42"/>
    </row>
    <row r="81" spans="1:10" ht="22.5" customHeight="1" x14ac:dyDescent="0.25">
      <c r="A81" s="38"/>
      <c r="B81" s="116" t="s">
        <v>398</v>
      </c>
      <c r="C81" s="116"/>
      <c r="D81" s="116"/>
      <c r="E81" s="116"/>
      <c r="F81" s="116"/>
      <c r="G81" s="116"/>
      <c r="H81" s="116"/>
      <c r="I81" s="116"/>
      <c r="J81" s="116"/>
    </row>
    <row r="82" spans="1:10" ht="30" x14ac:dyDescent="0.25">
      <c r="A82" s="31" t="s">
        <v>0</v>
      </c>
      <c r="B82" s="31" t="s">
        <v>1</v>
      </c>
      <c r="C82" s="31" t="s">
        <v>264</v>
      </c>
      <c r="D82" s="31" t="s">
        <v>159</v>
      </c>
      <c r="E82" s="31" t="s">
        <v>2</v>
      </c>
      <c r="F82" s="31" t="s">
        <v>441</v>
      </c>
      <c r="G82" s="32" t="s">
        <v>265</v>
      </c>
      <c r="H82" s="32" t="s">
        <v>266</v>
      </c>
      <c r="I82" s="31" t="s">
        <v>267</v>
      </c>
      <c r="J82" s="33" t="s">
        <v>263</v>
      </c>
    </row>
    <row r="83" spans="1:10" x14ac:dyDescent="0.25">
      <c r="A83" s="21">
        <v>1</v>
      </c>
      <c r="B83" s="18" t="s">
        <v>44</v>
      </c>
      <c r="C83" s="18"/>
      <c r="D83" s="21" t="s">
        <v>30</v>
      </c>
      <c r="E83" s="39">
        <v>3823</v>
      </c>
      <c r="F83" s="39"/>
      <c r="G83" s="80"/>
      <c r="H83" s="80"/>
      <c r="I83" s="80"/>
      <c r="J83" s="81"/>
    </row>
    <row r="84" spans="1:10" x14ac:dyDescent="0.25">
      <c r="A84" s="21">
        <v>2</v>
      </c>
      <c r="B84" s="18" t="s">
        <v>45</v>
      </c>
      <c r="C84" s="18"/>
      <c r="D84" s="21" t="s">
        <v>3</v>
      </c>
      <c r="E84" s="39">
        <v>468</v>
      </c>
      <c r="F84" s="39"/>
      <c r="G84" s="80"/>
      <c r="H84" s="80"/>
      <c r="I84" s="80"/>
      <c r="J84" s="81"/>
    </row>
    <row r="85" spans="1:10" x14ac:dyDescent="0.25">
      <c r="A85" s="21">
        <v>3</v>
      </c>
      <c r="B85" s="18" t="s">
        <v>46</v>
      </c>
      <c r="C85" s="18"/>
      <c r="D85" s="21" t="s">
        <v>307</v>
      </c>
      <c r="E85" s="39">
        <v>812</v>
      </c>
      <c r="F85" s="39"/>
      <c r="G85" s="80"/>
      <c r="H85" s="80"/>
      <c r="I85" s="80"/>
      <c r="J85" s="81"/>
    </row>
    <row r="86" spans="1:10" x14ac:dyDescent="0.25">
      <c r="A86" s="21">
        <v>4</v>
      </c>
      <c r="B86" s="18" t="s">
        <v>47</v>
      </c>
      <c r="C86" s="18"/>
      <c r="D86" s="21" t="s">
        <v>3</v>
      </c>
      <c r="E86" s="39">
        <v>5344</v>
      </c>
      <c r="F86" s="39"/>
      <c r="G86" s="80"/>
      <c r="H86" s="80"/>
      <c r="I86" s="80"/>
      <c r="J86" s="81"/>
    </row>
    <row r="87" spans="1:10" x14ac:dyDescent="0.25">
      <c r="A87" s="21">
        <v>5</v>
      </c>
      <c r="B87" s="18" t="s">
        <v>48</v>
      </c>
      <c r="C87" s="18"/>
      <c r="D87" s="21" t="s">
        <v>3</v>
      </c>
      <c r="E87" s="39">
        <v>411</v>
      </c>
      <c r="F87" s="39"/>
      <c r="G87" s="80"/>
      <c r="H87" s="80"/>
      <c r="I87" s="80"/>
      <c r="J87" s="81"/>
    </row>
    <row r="88" spans="1:10" x14ac:dyDescent="0.25">
      <c r="A88" s="21">
        <v>6</v>
      </c>
      <c r="B88" s="18" t="s">
        <v>49</v>
      </c>
      <c r="C88" s="18"/>
      <c r="D88" s="21" t="s">
        <v>3</v>
      </c>
      <c r="E88" s="39">
        <v>1826</v>
      </c>
      <c r="F88" s="39"/>
      <c r="G88" s="80"/>
      <c r="H88" s="80"/>
      <c r="I88" s="80"/>
      <c r="J88" s="81"/>
    </row>
    <row r="89" spans="1:10" x14ac:dyDescent="0.25">
      <c r="A89" s="21">
        <v>7</v>
      </c>
      <c r="B89" s="18" t="s">
        <v>50</v>
      </c>
      <c r="C89" s="18"/>
      <c r="D89" s="21" t="s">
        <v>3</v>
      </c>
      <c r="E89" s="39">
        <v>854</v>
      </c>
      <c r="F89" s="39"/>
      <c r="G89" s="80"/>
      <c r="H89" s="80"/>
      <c r="I89" s="80"/>
      <c r="J89" s="81"/>
    </row>
    <row r="90" spans="1:10" x14ac:dyDescent="0.25">
      <c r="A90" s="21">
        <v>8</v>
      </c>
      <c r="B90" s="18" t="s">
        <v>51</v>
      </c>
      <c r="C90" s="18"/>
      <c r="D90" s="21" t="s">
        <v>3</v>
      </c>
      <c r="E90" s="39">
        <v>1313</v>
      </c>
      <c r="F90" s="39"/>
      <c r="G90" s="80"/>
      <c r="H90" s="80"/>
      <c r="I90" s="80"/>
      <c r="J90" s="81"/>
    </row>
    <row r="91" spans="1:10" x14ac:dyDescent="0.25">
      <c r="A91" s="21">
        <v>9</v>
      </c>
      <c r="B91" s="18" t="s">
        <v>52</v>
      </c>
      <c r="C91" s="18"/>
      <c r="D91" s="21" t="s">
        <v>307</v>
      </c>
      <c r="E91" s="39">
        <v>1074</v>
      </c>
      <c r="F91" s="39"/>
      <c r="G91" s="80"/>
      <c r="H91" s="80"/>
      <c r="I91" s="80"/>
      <c r="J91" s="81"/>
    </row>
    <row r="92" spans="1:10" x14ac:dyDescent="0.25">
      <c r="A92" s="21">
        <v>10</v>
      </c>
      <c r="B92" s="18" t="s">
        <v>53</v>
      </c>
      <c r="C92" s="18"/>
      <c r="D92" s="21" t="s">
        <v>3</v>
      </c>
      <c r="E92" s="39">
        <v>2970</v>
      </c>
      <c r="F92" s="39"/>
      <c r="G92" s="80"/>
      <c r="H92" s="80"/>
      <c r="I92" s="80"/>
      <c r="J92" s="81"/>
    </row>
    <row r="93" spans="1:10" x14ac:dyDescent="0.25">
      <c r="A93" s="21">
        <v>11</v>
      </c>
      <c r="B93" s="18" t="s">
        <v>54</v>
      </c>
      <c r="C93" s="18"/>
      <c r="D93" s="21" t="s">
        <v>3</v>
      </c>
      <c r="E93" s="39">
        <v>1488</v>
      </c>
      <c r="F93" s="39"/>
      <c r="G93" s="80"/>
      <c r="H93" s="80"/>
      <c r="I93" s="80"/>
      <c r="J93" s="81"/>
    </row>
    <row r="94" spans="1:10" x14ac:dyDescent="0.25">
      <c r="A94" s="21">
        <v>12</v>
      </c>
      <c r="B94" s="18" t="s">
        <v>55</v>
      </c>
      <c r="C94" s="18"/>
      <c r="D94" s="21" t="s">
        <v>3</v>
      </c>
      <c r="E94" s="39">
        <v>1982</v>
      </c>
      <c r="F94" s="39"/>
      <c r="G94" s="80"/>
      <c r="H94" s="80"/>
      <c r="I94" s="80"/>
      <c r="J94" s="81"/>
    </row>
    <row r="95" spans="1:10" x14ac:dyDescent="0.25">
      <c r="A95" s="21">
        <v>13</v>
      </c>
      <c r="B95" s="18" t="s">
        <v>56</v>
      </c>
      <c r="C95" s="18"/>
      <c r="D95" s="21" t="s">
        <v>307</v>
      </c>
      <c r="E95" s="39">
        <v>1462</v>
      </c>
      <c r="F95" s="39"/>
      <c r="G95" s="80"/>
      <c r="H95" s="80"/>
      <c r="I95" s="80"/>
      <c r="J95" s="81"/>
    </row>
    <row r="96" spans="1:10" x14ac:dyDescent="0.25">
      <c r="A96" s="21">
        <v>14</v>
      </c>
      <c r="B96" s="18" t="s">
        <v>57</v>
      </c>
      <c r="C96" s="18"/>
      <c r="D96" s="21" t="s">
        <v>3</v>
      </c>
      <c r="E96" s="39">
        <v>648</v>
      </c>
      <c r="F96" s="39"/>
      <c r="G96" s="80"/>
      <c r="H96" s="80"/>
      <c r="I96" s="80"/>
      <c r="J96" s="81"/>
    </row>
    <row r="97" spans="1:10" x14ac:dyDescent="0.25">
      <c r="A97" s="21">
        <v>15</v>
      </c>
      <c r="B97" s="18" t="s">
        <v>58</v>
      </c>
      <c r="C97" s="18"/>
      <c r="D97" s="21" t="s">
        <v>30</v>
      </c>
      <c r="E97" s="39">
        <v>2084</v>
      </c>
      <c r="F97" s="39"/>
      <c r="G97" s="80"/>
      <c r="H97" s="80"/>
      <c r="I97" s="80"/>
      <c r="J97" s="81"/>
    </row>
    <row r="98" spans="1:10" x14ac:dyDescent="0.25">
      <c r="A98" s="21">
        <v>16</v>
      </c>
      <c r="B98" s="18" t="s">
        <v>59</v>
      </c>
      <c r="C98" s="18"/>
      <c r="D98" s="21" t="s">
        <v>3</v>
      </c>
      <c r="E98" s="39">
        <v>513</v>
      </c>
      <c r="F98" s="39"/>
      <c r="G98" s="80"/>
      <c r="H98" s="80"/>
      <c r="I98" s="80"/>
      <c r="J98" s="81"/>
    </row>
    <row r="99" spans="1:10" x14ac:dyDescent="0.25">
      <c r="A99" s="21">
        <v>17</v>
      </c>
      <c r="B99" s="18" t="s">
        <v>60</v>
      </c>
      <c r="C99" s="21"/>
      <c r="D99" s="21" t="s">
        <v>3</v>
      </c>
      <c r="E99" s="39">
        <v>6334</v>
      </c>
      <c r="F99" s="39"/>
      <c r="G99" s="80"/>
      <c r="H99" s="80"/>
      <c r="I99" s="80"/>
      <c r="J99" s="81"/>
    </row>
    <row r="100" spans="1:10" x14ac:dyDescent="0.25">
      <c r="A100" s="21">
        <v>18</v>
      </c>
      <c r="B100" s="18" t="s">
        <v>61</v>
      </c>
      <c r="C100" s="18"/>
      <c r="D100" s="21" t="s">
        <v>3</v>
      </c>
      <c r="E100" s="39">
        <v>8004</v>
      </c>
      <c r="F100" s="39"/>
      <c r="G100" s="80"/>
      <c r="H100" s="80"/>
      <c r="I100" s="80"/>
      <c r="J100" s="81"/>
    </row>
    <row r="101" spans="1:10" x14ac:dyDescent="0.25">
      <c r="A101" s="21">
        <v>19</v>
      </c>
      <c r="B101" s="18" t="s">
        <v>345</v>
      </c>
      <c r="C101" s="18"/>
      <c r="D101" s="21" t="s">
        <v>3</v>
      </c>
      <c r="E101" s="39">
        <v>725</v>
      </c>
      <c r="F101" s="39"/>
      <c r="G101" s="80"/>
      <c r="H101" s="80"/>
      <c r="I101" s="80"/>
      <c r="J101" s="81"/>
    </row>
    <row r="102" spans="1:10" x14ac:dyDescent="0.25">
      <c r="A102" s="21">
        <v>20</v>
      </c>
      <c r="B102" s="18" t="s">
        <v>346</v>
      </c>
      <c r="C102" s="18"/>
      <c r="D102" s="21" t="s">
        <v>3</v>
      </c>
      <c r="E102" s="39">
        <v>725</v>
      </c>
      <c r="F102" s="39"/>
      <c r="G102" s="80"/>
      <c r="H102" s="80"/>
      <c r="I102" s="80"/>
      <c r="J102" s="81"/>
    </row>
    <row r="103" spans="1:10" x14ac:dyDescent="0.25">
      <c r="A103" s="21">
        <v>21</v>
      </c>
      <c r="B103" s="18" t="s">
        <v>62</v>
      </c>
      <c r="C103" s="18"/>
      <c r="D103" s="21" t="s">
        <v>3</v>
      </c>
      <c r="E103" s="39">
        <v>3506</v>
      </c>
      <c r="F103" s="39"/>
      <c r="G103" s="80"/>
      <c r="H103" s="80"/>
      <c r="I103" s="80"/>
      <c r="J103" s="81"/>
    </row>
    <row r="104" spans="1:10" x14ac:dyDescent="0.25">
      <c r="A104" s="21">
        <v>22</v>
      </c>
      <c r="B104" s="18" t="s">
        <v>63</v>
      </c>
      <c r="C104" s="18"/>
      <c r="D104" s="21" t="s">
        <v>3</v>
      </c>
      <c r="E104" s="39">
        <v>10058</v>
      </c>
      <c r="F104" s="39"/>
      <c r="G104" s="80"/>
      <c r="H104" s="80"/>
      <c r="I104" s="80"/>
      <c r="J104" s="81"/>
    </row>
    <row r="105" spans="1:10" x14ac:dyDescent="0.25">
      <c r="A105" s="21">
        <v>23</v>
      </c>
      <c r="B105" s="18" t="s">
        <v>64</v>
      </c>
      <c r="C105" s="18"/>
      <c r="D105" s="21" t="s">
        <v>3</v>
      </c>
      <c r="E105" s="39">
        <v>584</v>
      </c>
      <c r="F105" s="39"/>
      <c r="G105" s="80"/>
      <c r="H105" s="80"/>
      <c r="I105" s="80"/>
      <c r="J105" s="81"/>
    </row>
    <row r="106" spans="1:10" x14ac:dyDescent="0.25">
      <c r="A106" s="21">
        <v>24</v>
      </c>
      <c r="B106" s="18" t="s">
        <v>65</v>
      </c>
      <c r="C106" s="18"/>
      <c r="D106" s="21" t="s">
        <v>3</v>
      </c>
      <c r="E106" s="39">
        <v>300</v>
      </c>
      <c r="F106" s="39"/>
      <c r="G106" s="80"/>
      <c r="H106" s="80"/>
      <c r="I106" s="80"/>
      <c r="J106" s="81"/>
    </row>
    <row r="107" spans="1:10" x14ac:dyDescent="0.25">
      <c r="A107" s="21">
        <v>25</v>
      </c>
      <c r="B107" s="18" t="s">
        <v>66</v>
      </c>
      <c r="C107" s="18"/>
      <c r="D107" s="21" t="s">
        <v>3</v>
      </c>
      <c r="E107" s="39">
        <v>2091</v>
      </c>
      <c r="F107" s="39"/>
      <c r="G107" s="80"/>
      <c r="H107" s="80"/>
      <c r="I107" s="80"/>
      <c r="J107" s="81"/>
    </row>
    <row r="108" spans="1:10" x14ac:dyDescent="0.25">
      <c r="A108" s="21">
        <v>26</v>
      </c>
      <c r="B108" s="18" t="s">
        <v>347</v>
      </c>
      <c r="C108" s="18"/>
      <c r="D108" s="21" t="s">
        <v>3</v>
      </c>
      <c r="E108" s="39">
        <v>245</v>
      </c>
      <c r="F108" s="39"/>
      <c r="G108" s="80"/>
      <c r="H108" s="80"/>
      <c r="I108" s="80"/>
      <c r="J108" s="81"/>
    </row>
    <row r="109" spans="1:10" x14ac:dyDescent="0.25">
      <c r="A109" s="21">
        <v>27</v>
      </c>
      <c r="B109" s="18" t="s">
        <v>67</v>
      </c>
      <c r="C109" s="18"/>
      <c r="D109" s="21" t="s">
        <v>3</v>
      </c>
      <c r="E109" s="39">
        <v>564</v>
      </c>
      <c r="F109" s="39"/>
      <c r="G109" s="80"/>
      <c r="H109" s="80"/>
      <c r="I109" s="80"/>
      <c r="J109" s="81"/>
    </row>
    <row r="110" spans="1:10" x14ac:dyDescent="0.25">
      <c r="A110" s="21">
        <v>28</v>
      </c>
      <c r="B110" s="18" t="s">
        <v>68</v>
      </c>
      <c r="C110" s="18"/>
      <c r="D110" s="21" t="s">
        <v>3</v>
      </c>
      <c r="E110" s="39">
        <v>682</v>
      </c>
      <c r="F110" s="39"/>
      <c r="G110" s="80"/>
      <c r="H110" s="80"/>
      <c r="I110" s="80"/>
      <c r="J110" s="81"/>
    </row>
    <row r="111" spans="1:10" x14ac:dyDescent="0.25">
      <c r="A111" s="21">
        <v>29</v>
      </c>
      <c r="B111" s="18" t="s">
        <v>69</v>
      </c>
      <c r="C111" s="18"/>
      <c r="D111" s="21" t="s">
        <v>30</v>
      </c>
      <c r="E111" s="39">
        <v>1780</v>
      </c>
      <c r="F111" s="39"/>
      <c r="G111" s="80"/>
      <c r="H111" s="80"/>
      <c r="I111" s="80"/>
      <c r="J111" s="81"/>
    </row>
    <row r="112" spans="1:10" x14ac:dyDescent="0.25">
      <c r="A112" s="21">
        <v>30</v>
      </c>
      <c r="B112" s="18" t="s">
        <v>70</v>
      </c>
      <c r="C112" s="18"/>
      <c r="D112" s="21" t="s">
        <v>3</v>
      </c>
      <c r="E112" s="39">
        <v>600</v>
      </c>
      <c r="F112" s="39"/>
      <c r="G112" s="80"/>
      <c r="H112" s="80"/>
      <c r="I112" s="80"/>
      <c r="J112" s="81"/>
    </row>
    <row r="113" spans="1:11" x14ac:dyDescent="0.25">
      <c r="A113" s="21">
        <v>31</v>
      </c>
      <c r="B113" s="18" t="s">
        <v>71</v>
      </c>
      <c r="C113" s="18"/>
      <c r="D113" s="21" t="s">
        <v>3</v>
      </c>
      <c r="E113" s="39">
        <v>499</v>
      </c>
      <c r="F113" s="39"/>
      <c r="G113" s="80"/>
      <c r="H113" s="80"/>
      <c r="I113" s="80"/>
      <c r="J113" s="81"/>
    </row>
    <row r="114" spans="1:11" ht="21.75" customHeight="1" x14ac:dyDescent="0.25">
      <c r="A114" s="38"/>
      <c r="B114" s="2"/>
      <c r="C114" s="2"/>
      <c r="D114" s="2"/>
      <c r="E114" s="148" t="s">
        <v>428</v>
      </c>
      <c r="F114" s="148"/>
      <c r="G114" s="149"/>
      <c r="H114" s="86">
        <f>SUM(H83:H113)</f>
        <v>0</v>
      </c>
      <c r="I114" s="88">
        <f>SUM(I83:I113)</f>
        <v>0</v>
      </c>
      <c r="J114" s="87">
        <f>SUM(J83:J113)</f>
        <v>0</v>
      </c>
      <c r="K114" s="42"/>
    </row>
    <row r="115" spans="1:11" ht="21" customHeight="1" x14ac:dyDescent="0.25">
      <c r="A115" s="2"/>
      <c r="B115" s="116" t="s">
        <v>399</v>
      </c>
      <c r="C115" s="116"/>
      <c r="D115" s="116"/>
      <c r="E115" s="116"/>
      <c r="F115" s="116"/>
      <c r="G115" s="116"/>
      <c r="H115" s="116"/>
      <c r="I115" s="116"/>
      <c r="J115" s="116"/>
    </row>
    <row r="116" spans="1:11" ht="30" x14ac:dyDescent="0.25">
      <c r="A116" s="31" t="s">
        <v>0</v>
      </c>
      <c r="B116" s="31" t="s">
        <v>1</v>
      </c>
      <c r="C116" s="31" t="s">
        <v>264</v>
      </c>
      <c r="D116" s="31" t="s">
        <v>159</v>
      </c>
      <c r="E116" s="31" t="s">
        <v>2</v>
      </c>
      <c r="F116" s="31" t="s">
        <v>441</v>
      </c>
      <c r="G116" s="32" t="s">
        <v>265</v>
      </c>
      <c r="H116" s="32" t="s">
        <v>266</v>
      </c>
      <c r="I116" s="31" t="s">
        <v>267</v>
      </c>
      <c r="J116" s="33" t="s">
        <v>263</v>
      </c>
    </row>
    <row r="117" spans="1:11" ht="30" x14ac:dyDescent="0.25">
      <c r="A117" s="18">
        <v>1</v>
      </c>
      <c r="B117" s="18" t="s">
        <v>350</v>
      </c>
      <c r="C117" s="18" t="s">
        <v>303</v>
      </c>
      <c r="D117" s="18" t="s">
        <v>35</v>
      </c>
      <c r="E117" s="35">
        <v>62000</v>
      </c>
      <c r="F117" s="35"/>
      <c r="G117" s="80"/>
      <c r="H117" s="80"/>
      <c r="I117" s="80"/>
      <c r="J117" s="81"/>
    </row>
    <row r="118" spans="1:11" ht="23.25" customHeight="1" thickBot="1" x14ac:dyDescent="0.3">
      <c r="A118" s="2"/>
      <c r="B118" s="2"/>
      <c r="C118" s="2"/>
      <c r="D118" s="2"/>
      <c r="E118" s="148" t="s">
        <v>429</v>
      </c>
      <c r="F118" s="148"/>
      <c r="G118" s="149"/>
      <c r="H118" s="86">
        <f>SUM(H117)</f>
        <v>0</v>
      </c>
      <c r="I118" s="86">
        <f>SUM(I117)</f>
        <v>0</v>
      </c>
      <c r="J118" s="87">
        <f>SUM(J117)</f>
        <v>0</v>
      </c>
    </row>
    <row r="119" spans="1:11" ht="32.25" customHeight="1" thickBot="1" x14ac:dyDescent="0.3">
      <c r="A119" s="129" t="s">
        <v>442</v>
      </c>
      <c r="B119" s="130"/>
      <c r="C119" s="130"/>
      <c r="D119" s="130"/>
      <c r="E119" s="130"/>
      <c r="F119" s="130"/>
      <c r="G119" s="131"/>
      <c r="H119" s="89">
        <f>H118+H114+H80+H74+H68+H62+H54+H50</f>
        <v>0</v>
      </c>
      <c r="I119" s="89">
        <f>I118+I114+I80+I74+I68+I62+I54+I50</f>
        <v>0</v>
      </c>
      <c r="J119" s="90">
        <f>I119+H119</f>
        <v>0</v>
      </c>
      <c r="K119" s="42"/>
    </row>
    <row r="120" spans="1:11" s="43" customFormat="1" ht="22.9" customHeight="1" thickBot="1" x14ac:dyDescent="0.3">
      <c r="A120" s="2"/>
      <c r="B120" s="22"/>
      <c r="C120" s="20"/>
      <c r="D120" s="2"/>
      <c r="E120" s="40"/>
      <c r="F120" s="40"/>
      <c r="G120" s="2"/>
      <c r="H120" s="2"/>
      <c r="I120" s="2"/>
    </row>
    <row r="121" spans="1:11" ht="44.25" customHeight="1" thickBot="1" x14ac:dyDescent="0.3">
      <c r="A121" s="121" t="s">
        <v>413</v>
      </c>
      <c r="B121" s="122"/>
      <c r="C121" s="122"/>
      <c r="D121" s="122"/>
      <c r="E121" s="122"/>
      <c r="F121" s="122"/>
      <c r="G121" s="122"/>
      <c r="H121" s="122"/>
      <c r="I121" s="122"/>
      <c r="J121" s="123"/>
    </row>
    <row r="122" spans="1:11" s="46" customFormat="1" ht="21.75" customHeight="1" x14ac:dyDescent="0.25">
      <c r="A122" s="51"/>
      <c r="B122" s="124" t="s">
        <v>391</v>
      </c>
      <c r="C122" s="124"/>
      <c r="D122" s="124"/>
      <c r="E122" s="124"/>
      <c r="F122" s="124"/>
      <c r="G122" s="124"/>
      <c r="H122" s="124"/>
      <c r="I122" s="124"/>
      <c r="J122" s="124"/>
    </row>
    <row r="123" spans="1:11" s="46" customFormat="1" ht="30" x14ac:dyDescent="0.25">
      <c r="A123" s="23" t="s">
        <v>0</v>
      </c>
      <c r="B123" s="23" t="s">
        <v>1</v>
      </c>
      <c r="C123" s="23" t="s">
        <v>264</v>
      </c>
      <c r="D123" s="23" t="s">
        <v>159</v>
      </c>
      <c r="E123" s="23" t="s">
        <v>2</v>
      </c>
      <c r="F123" s="31" t="s">
        <v>441</v>
      </c>
      <c r="G123" s="24" t="s">
        <v>265</v>
      </c>
      <c r="H123" s="24" t="s">
        <v>266</v>
      </c>
      <c r="I123" s="23" t="s">
        <v>267</v>
      </c>
      <c r="J123" s="25" t="s">
        <v>263</v>
      </c>
    </row>
    <row r="124" spans="1:11" s="46" customFormat="1" x14ac:dyDescent="0.25">
      <c r="A124" s="19">
        <v>1</v>
      </c>
      <c r="B124" s="19" t="s">
        <v>74</v>
      </c>
      <c r="C124" s="19" t="s">
        <v>75</v>
      </c>
      <c r="D124" s="19" t="s">
        <v>4</v>
      </c>
      <c r="E124" s="77">
        <v>35</v>
      </c>
      <c r="F124" s="77"/>
      <c r="G124" s="91"/>
      <c r="H124" s="91"/>
      <c r="I124" s="91"/>
      <c r="J124" s="92"/>
      <c r="K124" s="47"/>
    </row>
    <row r="125" spans="1:11" s="46" customFormat="1" x14ac:dyDescent="0.25">
      <c r="A125" s="19">
        <v>2</v>
      </c>
      <c r="B125" s="19" t="s">
        <v>76</v>
      </c>
      <c r="C125" s="19" t="s">
        <v>77</v>
      </c>
      <c r="D125" s="19" t="s">
        <v>308</v>
      </c>
      <c r="E125" s="77">
        <v>4500</v>
      </c>
      <c r="F125" s="77"/>
      <c r="G125" s="91"/>
      <c r="H125" s="91"/>
      <c r="I125" s="91"/>
      <c r="J125" s="92"/>
    </row>
    <row r="126" spans="1:11" s="46" customFormat="1" x14ac:dyDescent="0.25">
      <c r="A126" s="19">
        <v>3</v>
      </c>
      <c r="B126" s="19" t="s">
        <v>78</v>
      </c>
      <c r="C126" s="19" t="s">
        <v>79</v>
      </c>
      <c r="D126" s="19" t="s">
        <v>4</v>
      </c>
      <c r="E126" s="77">
        <v>20</v>
      </c>
      <c r="F126" s="77"/>
      <c r="G126" s="91"/>
      <c r="H126" s="91"/>
      <c r="I126" s="91"/>
      <c r="J126" s="92"/>
    </row>
    <row r="127" spans="1:11" s="46" customFormat="1" x14ac:dyDescent="0.25">
      <c r="A127" s="19">
        <v>4</v>
      </c>
      <c r="B127" s="19" t="s">
        <v>80</v>
      </c>
      <c r="C127" s="19" t="s">
        <v>79</v>
      </c>
      <c r="D127" s="19" t="s">
        <v>4</v>
      </c>
      <c r="E127" s="77">
        <v>20</v>
      </c>
      <c r="F127" s="77"/>
      <c r="G127" s="91"/>
      <c r="H127" s="91"/>
      <c r="I127" s="91"/>
      <c r="J127" s="92"/>
    </row>
    <row r="128" spans="1:11" s="46" customFormat="1" x14ac:dyDescent="0.25">
      <c r="A128" s="19">
        <v>5</v>
      </c>
      <c r="B128" s="19" t="s">
        <v>81</v>
      </c>
      <c r="C128" s="19" t="s">
        <v>82</v>
      </c>
      <c r="D128" s="19" t="s">
        <v>4</v>
      </c>
      <c r="E128" s="77">
        <v>45</v>
      </c>
      <c r="F128" s="77"/>
      <c r="G128" s="91"/>
      <c r="H128" s="91"/>
      <c r="I128" s="91"/>
      <c r="J128" s="92"/>
    </row>
    <row r="129" spans="1:10" s="46" customFormat="1" x14ac:dyDescent="0.25">
      <c r="A129" s="19">
        <v>6</v>
      </c>
      <c r="B129" s="19" t="s">
        <v>83</v>
      </c>
      <c r="C129" s="19" t="s">
        <v>84</v>
      </c>
      <c r="D129" s="19" t="s">
        <v>4</v>
      </c>
      <c r="E129" s="77">
        <v>20</v>
      </c>
      <c r="F129" s="77"/>
      <c r="G129" s="91"/>
      <c r="H129" s="91"/>
      <c r="I129" s="91"/>
      <c r="J129" s="92"/>
    </row>
    <row r="130" spans="1:10" s="46" customFormat="1" ht="30" x14ac:dyDescent="0.25">
      <c r="A130" s="19">
        <v>7</v>
      </c>
      <c r="B130" s="19" t="s">
        <v>85</v>
      </c>
      <c r="C130" s="19" t="s">
        <v>86</v>
      </c>
      <c r="D130" s="19" t="s">
        <v>11</v>
      </c>
      <c r="E130" s="77">
        <v>400</v>
      </c>
      <c r="F130" s="77"/>
      <c r="G130" s="91"/>
      <c r="H130" s="91"/>
      <c r="I130" s="91"/>
      <c r="J130" s="92"/>
    </row>
    <row r="131" spans="1:10" s="46" customFormat="1" x14ac:dyDescent="0.25">
      <c r="A131" s="19">
        <v>8</v>
      </c>
      <c r="B131" s="19" t="s">
        <v>87</v>
      </c>
      <c r="C131" s="19" t="s">
        <v>82</v>
      </c>
      <c r="D131" s="19" t="s">
        <v>4</v>
      </c>
      <c r="E131" s="77">
        <v>40</v>
      </c>
      <c r="F131" s="77"/>
      <c r="G131" s="91"/>
      <c r="H131" s="91"/>
      <c r="I131" s="91"/>
      <c r="J131" s="92"/>
    </row>
    <row r="132" spans="1:10" s="46" customFormat="1" x14ac:dyDescent="0.25">
      <c r="A132" s="19">
        <v>9</v>
      </c>
      <c r="B132" s="19" t="s">
        <v>88</v>
      </c>
      <c r="C132" s="19" t="s">
        <v>79</v>
      </c>
      <c r="D132" s="19" t="s">
        <v>4</v>
      </c>
      <c r="E132" s="77">
        <v>80</v>
      </c>
      <c r="F132" s="77"/>
      <c r="G132" s="91"/>
      <c r="H132" s="91"/>
      <c r="I132" s="91"/>
      <c r="J132" s="92"/>
    </row>
    <row r="133" spans="1:10" s="46" customFormat="1" x14ac:dyDescent="0.25">
      <c r="A133" s="19">
        <v>10</v>
      </c>
      <c r="B133" s="19" t="s">
        <v>89</v>
      </c>
      <c r="C133" s="19" t="s">
        <v>79</v>
      </c>
      <c r="D133" s="19" t="s">
        <v>4</v>
      </c>
      <c r="E133" s="77">
        <v>80</v>
      </c>
      <c r="F133" s="77"/>
      <c r="G133" s="91"/>
      <c r="H133" s="91"/>
      <c r="I133" s="91"/>
      <c r="J133" s="92"/>
    </row>
    <row r="134" spans="1:10" s="46" customFormat="1" x14ac:dyDescent="0.25">
      <c r="A134" s="19">
        <v>11</v>
      </c>
      <c r="B134" s="19" t="s">
        <v>90</v>
      </c>
      <c r="C134" s="19" t="s">
        <v>79</v>
      </c>
      <c r="D134" s="19" t="s">
        <v>4</v>
      </c>
      <c r="E134" s="77">
        <v>80</v>
      </c>
      <c r="F134" s="77"/>
      <c r="G134" s="91"/>
      <c r="H134" s="91"/>
      <c r="I134" s="91"/>
      <c r="J134" s="92"/>
    </row>
    <row r="135" spans="1:10" s="46" customFormat="1" x14ac:dyDescent="0.25">
      <c r="A135" s="19">
        <v>12</v>
      </c>
      <c r="B135" s="19" t="s">
        <v>91</v>
      </c>
      <c r="C135" s="19" t="s">
        <v>79</v>
      </c>
      <c r="D135" s="19" t="s">
        <v>4</v>
      </c>
      <c r="E135" s="77">
        <v>70</v>
      </c>
      <c r="F135" s="77"/>
      <c r="G135" s="91"/>
      <c r="H135" s="91"/>
      <c r="I135" s="91"/>
      <c r="J135" s="92"/>
    </row>
    <row r="136" spans="1:10" s="46" customFormat="1" x14ac:dyDescent="0.25">
      <c r="A136" s="19">
        <v>13</v>
      </c>
      <c r="B136" s="19" t="s">
        <v>92</v>
      </c>
      <c r="C136" s="19" t="s">
        <v>79</v>
      </c>
      <c r="D136" s="19" t="s">
        <v>4</v>
      </c>
      <c r="E136" s="77">
        <v>70</v>
      </c>
      <c r="F136" s="77"/>
      <c r="G136" s="91"/>
      <c r="H136" s="91"/>
      <c r="I136" s="91"/>
      <c r="J136" s="92"/>
    </row>
    <row r="137" spans="1:10" s="46" customFormat="1" x14ac:dyDescent="0.25">
      <c r="A137" s="19">
        <v>14</v>
      </c>
      <c r="B137" s="19" t="s">
        <v>93</v>
      </c>
      <c r="C137" s="19" t="s">
        <v>94</v>
      </c>
      <c r="D137" s="19" t="s">
        <v>4</v>
      </c>
      <c r="E137" s="77">
        <v>60</v>
      </c>
      <c r="F137" s="77"/>
      <c r="G137" s="91"/>
      <c r="H137" s="91"/>
      <c r="I137" s="91"/>
      <c r="J137" s="92"/>
    </row>
    <row r="138" spans="1:10" s="46" customFormat="1" x14ac:dyDescent="0.25">
      <c r="A138" s="19">
        <v>15</v>
      </c>
      <c r="B138" s="19" t="s">
        <v>95</v>
      </c>
      <c r="C138" s="19" t="s">
        <v>96</v>
      </c>
      <c r="D138" s="19" t="s">
        <v>4</v>
      </c>
      <c r="E138" s="77">
        <v>50</v>
      </c>
      <c r="F138" s="77"/>
      <c r="G138" s="91"/>
      <c r="H138" s="91"/>
      <c r="I138" s="91"/>
      <c r="J138" s="92"/>
    </row>
    <row r="139" spans="1:10" s="46" customFormat="1" x14ac:dyDescent="0.25">
      <c r="A139" s="19">
        <v>16</v>
      </c>
      <c r="B139" s="19" t="s">
        <v>97</v>
      </c>
      <c r="C139" s="19" t="s">
        <v>98</v>
      </c>
      <c r="D139" s="19" t="s">
        <v>4</v>
      </c>
      <c r="E139" s="77">
        <v>20</v>
      </c>
      <c r="F139" s="77"/>
      <c r="G139" s="93"/>
      <c r="H139" s="91"/>
      <c r="I139" s="91"/>
      <c r="J139" s="92"/>
    </row>
    <row r="140" spans="1:10" s="46" customFormat="1" x14ac:dyDescent="0.25">
      <c r="A140" s="19">
        <v>17</v>
      </c>
      <c r="B140" s="19" t="s">
        <v>99</v>
      </c>
      <c r="C140" s="19" t="s">
        <v>100</v>
      </c>
      <c r="D140" s="19" t="s">
        <v>4</v>
      </c>
      <c r="E140" s="77">
        <v>25</v>
      </c>
      <c r="F140" s="77"/>
      <c r="G140" s="91"/>
      <c r="H140" s="91"/>
      <c r="I140" s="91"/>
      <c r="J140" s="92"/>
    </row>
    <row r="141" spans="1:10" s="46" customFormat="1" x14ac:dyDescent="0.25">
      <c r="A141" s="19">
        <v>18</v>
      </c>
      <c r="B141" s="19" t="s">
        <v>101</v>
      </c>
      <c r="C141" s="19" t="s">
        <v>79</v>
      </c>
      <c r="D141" s="19" t="s">
        <v>4</v>
      </c>
      <c r="E141" s="77">
        <v>20</v>
      </c>
      <c r="F141" s="77"/>
      <c r="G141" s="91"/>
      <c r="H141" s="91"/>
      <c r="I141" s="91"/>
      <c r="J141" s="92"/>
    </row>
    <row r="142" spans="1:10" s="46" customFormat="1" x14ac:dyDescent="0.25">
      <c r="A142" s="19">
        <v>19</v>
      </c>
      <c r="B142" s="19" t="s">
        <v>102</v>
      </c>
      <c r="C142" s="19" t="s">
        <v>103</v>
      </c>
      <c r="D142" s="19" t="s">
        <v>308</v>
      </c>
      <c r="E142" s="77">
        <v>1680</v>
      </c>
      <c r="F142" s="77"/>
      <c r="G142" s="91"/>
      <c r="H142" s="91"/>
      <c r="I142" s="91"/>
      <c r="J142" s="92"/>
    </row>
    <row r="143" spans="1:10" s="46" customFormat="1" x14ac:dyDescent="0.25">
      <c r="A143" s="19">
        <v>20</v>
      </c>
      <c r="B143" s="19" t="s">
        <v>104</v>
      </c>
      <c r="C143" s="19" t="s">
        <v>103</v>
      </c>
      <c r="D143" s="19" t="s">
        <v>308</v>
      </c>
      <c r="E143" s="77">
        <v>840</v>
      </c>
      <c r="F143" s="77"/>
      <c r="G143" s="91"/>
      <c r="H143" s="91"/>
      <c r="I143" s="91"/>
      <c r="J143" s="92"/>
    </row>
    <row r="144" spans="1:10" s="46" customFormat="1" x14ac:dyDescent="0.25">
      <c r="A144" s="19">
        <v>21</v>
      </c>
      <c r="B144" s="19" t="s">
        <v>105</v>
      </c>
      <c r="C144" s="19" t="s">
        <v>106</v>
      </c>
      <c r="D144" s="19" t="s">
        <v>4</v>
      </c>
      <c r="E144" s="77">
        <v>70</v>
      </c>
      <c r="F144" s="77"/>
      <c r="G144" s="94"/>
      <c r="H144" s="91"/>
      <c r="I144" s="91"/>
      <c r="J144" s="92"/>
    </row>
    <row r="145" spans="1:10" s="46" customFormat="1" x14ac:dyDescent="0.25">
      <c r="A145" s="19">
        <v>22</v>
      </c>
      <c r="B145" s="19" t="s">
        <v>107</v>
      </c>
      <c r="C145" s="19" t="s">
        <v>106</v>
      </c>
      <c r="D145" s="19" t="s">
        <v>4</v>
      </c>
      <c r="E145" s="77">
        <v>70</v>
      </c>
      <c r="F145" s="77"/>
      <c r="G145" s="91"/>
      <c r="H145" s="91"/>
      <c r="I145" s="91"/>
      <c r="J145" s="92"/>
    </row>
    <row r="146" spans="1:10" s="46" customFormat="1" x14ac:dyDescent="0.25">
      <c r="A146" s="19">
        <v>23</v>
      </c>
      <c r="B146" s="19" t="s">
        <v>108</v>
      </c>
      <c r="C146" s="19" t="s">
        <v>109</v>
      </c>
      <c r="D146" s="19" t="s">
        <v>4</v>
      </c>
      <c r="E146" s="77">
        <v>30</v>
      </c>
      <c r="F146" s="77"/>
      <c r="G146" s="91"/>
      <c r="H146" s="91"/>
      <c r="I146" s="91"/>
      <c r="J146" s="92"/>
    </row>
    <row r="147" spans="1:10" s="46" customFormat="1" x14ac:dyDescent="0.25">
      <c r="A147" s="19">
        <v>24</v>
      </c>
      <c r="B147" s="19" t="s">
        <v>110</v>
      </c>
      <c r="C147" s="19" t="s">
        <v>111</v>
      </c>
      <c r="D147" s="19" t="s">
        <v>11</v>
      </c>
      <c r="E147" s="77">
        <v>100</v>
      </c>
      <c r="F147" s="77"/>
      <c r="G147" s="91"/>
      <c r="H147" s="91"/>
      <c r="I147" s="91"/>
      <c r="J147" s="92"/>
    </row>
    <row r="148" spans="1:10" s="46" customFormat="1" x14ac:dyDescent="0.25">
      <c r="A148" s="19">
        <v>25</v>
      </c>
      <c r="B148" s="19" t="s">
        <v>112</v>
      </c>
      <c r="C148" s="19" t="s">
        <v>113</v>
      </c>
      <c r="D148" s="19" t="s">
        <v>4</v>
      </c>
      <c r="E148" s="77">
        <v>30</v>
      </c>
      <c r="F148" s="77"/>
      <c r="G148" s="91"/>
      <c r="H148" s="91"/>
      <c r="I148" s="91"/>
      <c r="J148" s="92"/>
    </row>
    <row r="149" spans="1:10" s="46" customFormat="1" x14ac:dyDescent="0.25">
      <c r="A149" s="19">
        <v>26</v>
      </c>
      <c r="B149" s="19" t="s">
        <v>114</v>
      </c>
      <c r="C149" s="19" t="s">
        <v>115</v>
      </c>
      <c r="D149" s="19" t="s">
        <v>4</v>
      </c>
      <c r="E149" s="77">
        <v>30</v>
      </c>
      <c r="F149" s="77"/>
      <c r="G149" s="91"/>
      <c r="H149" s="91"/>
      <c r="I149" s="91"/>
      <c r="J149" s="92"/>
    </row>
    <row r="150" spans="1:10" s="46" customFormat="1" x14ac:dyDescent="0.25">
      <c r="A150" s="19">
        <v>27</v>
      </c>
      <c r="B150" s="19" t="s">
        <v>116</v>
      </c>
      <c r="C150" s="19" t="s">
        <v>79</v>
      </c>
      <c r="D150" s="19" t="s">
        <v>4</v>
      </c>
      <c r="E150" s="77">
        <v>70</v>
      </c>
      <c r="F150" s="77"/>
      <c r="G150" s="91"/>
      <c r="H150" s="91"/>
      <c r="I150" s="91"/>
      <c r="J150" s="92"/>
    </row>
    <row r="151" spans="1:10" s="46" customFormat="1" x14ac:dyDescent="0.25">
      <c r="A151" s="19">
        <v>28</v>
      </c>
      <c r="B151" s="19" t="s">
        <v>117</v>
      </c>
      <c r="C151" s="19" t="s">
        <v>118</v>
      </c>
      <c r="D151" s="19" t="s">
        <v>4</v>
      </c>
      <c r="E151" s="77">
        <v>65</v>
      </c>
      <c r="F151" s="77"/>
      <c r="G151" s="93"/>
      <c r="H151" s="91"/>
      <c r="I151" s="91"/>
      <c r="J151" s="92"/>
    </row>
    <row r="152" spans="1:10" s="46" customFormat="1" x14ac:dyDescent="0.25">
      <c r="A152" s="19">
        <v>29</v>
      </c>
      <c r="B152" s="19" t="s">
        <v>309</v>
      </c>
      <c r="C152" s="19" t="s">
        <v>119</v>
      </c>
      <c r="D152" s="19" t="s">
        <v>4</v>
      </c>
      <c r="E152" s="77">
        <v>120</v>
      </c>
      <c r="F152" s="77"/>
      <c r="G152" s="91"/>
      <c r="H152" s="91"/>
      <c r="I152" s="91"/>
      <c r="J152" s="92"/>
    </row>
    <row r="153" spans="1:10" s="46" customFormat="1" x14ac:dyDescent="0.25">
      <c r="A153" s="19">
        <v>30</v>
      </c>
      <c r="B153" s="19" t="s">
        <v>120</v>
      </c>
      <c r="C153" s="19" t="s">
        <v>121</v>
      </c>
      <c r="D153" s="19" t="s">
        <v>4</v>
      </c>
      <c r="E153" s="77">
        <v>50</v>
      </c>
      <c r="F153" s="77"/>
      <c r="G153" s="91"/>
      <c r="H153" s="91"/>
      <c r="I153" s="91"/>
      <c r="J153" s="92"/>
    </row>
    <row r="154" spans="1:10" s="46" customFormat="1" x14ac:dyDescent="0.25">
      <c r="A154" s="19">
        <v>31</v>
      </c>
      <c r="B154" s="19" t="s">
        <v>122</v>
      </c>
      <c r="C154" s="19" t="s">
        <v>79</v>
      </c>
      <c r="D154" s="19" t="s">
        <v>4</v>
      </c>
      <c r="E154" s="77">
        <v>70</v>
      </c>
      <c r="F154" s="77"/>
      <c r="G154" s="91"/>
      <c r="H154" s="91"/>
      <c r="I154" s="91"/>
      <c r="J154" s="92"/>
    </row>
    <row r="155" spans="1:10" s="46" customFormat="1" x14ac:dyDescent="0.25">
      <c r="A155" s="19">
        <v>32</v>
      </c>
      <c r="B155" s="19" t="s">
        <v>123</v>
      </c>
      <c r="C155" s="19" t="s">
        <v>79</v>
      </c>
      <c r="D155" s="19" t="s">
        <v>4</v>
      </c>
      <c r="E155" s="77">
        <v>20</v>
      </c>
      <c r="F155" s="77"/>
      <c r="G155" s="91"/>
      <c r="H155" s="91"/>
      <c r="I155" s="91"/>
      <c r="J155" s="92"/>
    </row>
    <row r="156" spans="1:10" s="46" customFormat="1" x14ac:dyDescent="0.25">
      <c r="A156" s="19">
        <v>33</v>
      </c>
      <c r="B156" s="19" t="s">
        <v>124</v>
      </c>
      <c r="C156" s="19" t="s">
        <v>79</v>
      </c>
      <c r="D156" s="19" t="s">
        <v>4</v>
      </c>
      <c r="E156" s="77">
        <v>70</v>
      </c>
      <c r="F156" s="77"/>
      <c r="G156" s="91"/>
      <c r="H156" s="91"/>
      <c r="I156" s="91"/>
      <c r="J156" s="92"/>
    </row>
    <row r="157" spans="1:10" s="46" customFormat="1" x14ac:dyDescent="0.25">
      <c r="A157" s="19">
        <v>34</v>
      </c>
      <c r="B157" s="19" t="s">
        <v>125</v>
      </c>
      <c r="C157" s="19" t="s">
        <v>79</v>
      </c>
      <c r="D157" s="19" t="s">
        <v>4</v>
      </c>
      <c r="E157" s="77">
        <v>10</v>
      </c>
      <c r="F157" s="77"/>
      <c r="G157" s="91"/>
      <c r="H157" s="91"/>
      <c r="I157" s="91"/>
      <c r="J157" s="92"/>
    </row>
    <row r="158" spans="1:10" s="46" customFormat="1" x14ac:dyDescent="0.25">
      <c r="A158" s="19">
        <v>35</v>
      </c>
      <c r="B158" s="19" t="s">
        <v>126</v>
      </c>
      <c r="C158" s="19" t="s">
        <v>127</v>
      </c>
      <c r="D158" s="19" t="s">
        <v>4</v>
      </c>
      <c r="E158" s="77">
        <v>3600</v>
      </c>
      <c r="F158" s="77"/>
      <c r="G158" s="91"/>
      <c r="H158" s="91"/>
      <c r="I158" s="91"/>
      <c r="J158" s="92"/>
    </row>
    <row r="159" spans="1:10" s="46" customFormat="1" x14ac:dyDescent="0.25">
      <c r="A159" s="19">
        <v>36</v>
      </c>
      <c r="B159" s="19" t="s">
        <v>128</v>
      </c>
      <c r="C159" s="19" t="s">
        <v>129</v>
      </c>
      <c r="D159" s="19" t="s">
        <v>4</v>
      </c>
      <c r="E159" s="77">
        <v>20</v>
      </c>
      <c r="F159" s="77"/>
      <c r="G159" s="91"/>
      <c r="H159" s="91"/>
      <c r="I159" s="91"/>
      <c r="J159" s="92"/>
    </row>
    <row r="160" spans="1:10" s="46" customFormat="1" x14ac:dyDescent="0.25">
      <c r="A160" s="19">
        <v>37</v>
      </c>
      <c r="B160" s="19" t="s">
        <v>130</v>
      </c>
      <c r="C160" s="19" t="s">
        <v>131</v>
      </c>
      <c r="D160" s="19" t="s">
        <v>4</v>
      </c>
      <c r="E160" s="77">
        <v>1920</v>
      </c>
      <c r="F160" s="77"/>
      <c r="G160" s="91"/>
      <c r="H160" s="91"/>
      <c r="I160" s="91"/>
      <c r="J160" s="92"/>
    </row>
    <row r="161" spans="1:12" s="46" customFormat="1" x14ac:dyDescent="0.25">
      <c r="A161" s="19">
        <v>38</v>
      </c>
      <c r="B161" s="19" t="s">
        <v>132</v>
      </c>
      <c r="C161" s="19" t="s">
        <v>133</v>
      </c>
      <c r="D161" s="19" t="s">
        <v>4</v>
      </c>
      <c r="E161" s="77">
        <v>80</v>
      </c>
      <c r="F161" s="77"/>
      <c r="G161" s="91"/>
      <c r="H161" s="91"/>
      <c r="I161" s="91"/>
      <c r="J161" s="92"/>
    </row>
    <row r="162" spans="1:12" s="46" customFormat="1" x14ac:dyDescent="0.25">
      <c r="A162" s="19">
        <v>39</v>
      </c>
      <c r="B162" s="19" t="s">
        <v>139</v>
      </c>
      <c r="C162" s="19" t="s">
        <v>11</v>
      </c>
      <c r="D162" s="19" t="s">
        <v>11</v>
      </c>
      <c r="E162" s="77">
        <v>700</v>
      </c>
      <c r="F162" s="77"/>
      <c r="G162" s="94"/>
      <c r="H162" s="91"/>
      <c r="I162" s="91"/>
      <c r="J162" s="92"/>
    </row>
    <row r="163" spans="1:12" s="46" customFormat="1" ht="24.75" customHeight="1" x14ac:dyDescent="0.25">
      <c r="A163" s="48"/>
      <c r="B163" s="27"/>
      <c r="C163" s="27"/>
      <c r="D163" s="27"/>
      <c r="E163" s="117" t="s">
        <v>430</v>
      </c>
      <c r="F163" s="117"/>
      <c r="G163" s="118"/>
      <c r="H163" s="95">
        <f>SUM(H124:H162)</f>
        <v>0</v>
      </c>
      <c r="I163" s="95">
        <f>SUM(I124:I162)</f>
        <v>0</v>
      </c>
      <c r="J163" s="96">
        <f>SUM(J124:J162)</f>
        <v>0</v>
      </c>
      <c r="K163" s="47"/>
      <c r="L163" s="47"/>
    </row>
    <row r="164" spans="1:12" s="46" customFormat="1" ht="27" customHeight="1" x14ac:dyDescent="0.25">
      <c r="A164" s="26"/>
      <c r="B164" s="109" t="s">
        <v>400</v>
      </c>
      <c r="C164" s="109"/>
      <c r="D164" s="109"/>
      <c r="E164" s="109"/>
      <c r="F164" s="109"/>
      <c r="G164" s="109"/>
      <c r="H164" s="109"/>
      <c r="I164" s="109"/>
      <c r="J164" s="109"/>
    </row>
    <row r="165" spans="1:12" s="46" customFormat="1" ht="30" x14ac:dyDescent="0.25">
      <c r="A165" s="23" t="s">
        <v>0</v>
      </c>
      <c r="B165" s="23" t="s">
        <v>1</v>
      </c>
      <c r="C165" s="23" t="s">
        <v>264</v>
      </c>
      <c r="D165" s="23" t="s">
        <v>159</v>
      </c>
      <c r="E165" s="23" t="s">
        <v>2</v>
      </c>
      <c r="F165" s="31" t="s">
        <v>441</v>
      </c>
      <c r="G165" s="24" t="s">
        <v>265</v>
      </c>
      <c r="H165" s="24" t="s">
        <v>266</v>
      </c>
      <c r="I165" s="23" t="s">
        <v>267</v>
      </c>
      <c r="J165" s="25" t="s">
        <v>263</v>
      </c>
    </row>
    <row r="166" spans="1:12" s="46" customFormat="1" x14ac:dyDescent="0.25">
      <c r="A166" s="19">
        <v>1</v>
      </c>
      <c r="B166" s="19" t="s">
        <v>134</v>
      </c>
      <c r="C166" s="19" t="s">
        <v>310</v>
      </c>
      <c r="D166" s="26" t="s">
        <v>4</v>
      </c>
      <c r="E166" s="75">
        <v>125</v>
      </c>
      <c r="F166" s="75"/>
      <c r="G166" s="93"/>
      <c r="H166" s="91"/>
      <c r="I166" s="91"/>
      <c r="J166" s="92"/>
    </row>
    <row r="167" spans="1:12" s="46" customFormat="1" x14ac:dyDescent="0.25">
      <c r="A167" s="19">
        <v>2</v>
      </c>
      <c r="B167" s="19" t="s">
        <v>135</v>
      </c>
      <c r="C167" s="19" t="s">
        <v>311</v>
      </c>
      <c r="D167" s="26" t="s">
        <v>4</v>
      </c>
      <c r="E167" s="75">
        <v>25</v>
      </c>
      <c r="F167" s="75"/>
      <c r="G167" s="93"/>
      <c r="H167" s="91"/>
      <c r="I167" s="91"/>
      <c r="J167" s="92"/>
    </row>
    <row r="168" spans="1:12" s="46" customFormat="1" ht="27" customHeight="1" x14ac:dyDescent="0.25">
      <c r="A168" s="48"/>
      <c r="B168" s="150"/>
      <c r="C168" s="151"/>
      <c r="D168" s="50"/>
      <c r="E168" s="125" t="s">
        <v>425</v>
      </c>
      <c r="F168" s="125"/>
      <c r="G168" s="126"/>
      <c r="H168" s="97">
        <f>SUM(H166:H167)</f>
        <v>0</v>
      </c>
      <c r="I168" s="97">
        <f>SUM(I166:I167)</f>
        <v>0</v>
      </c>
      <c r="J168" s="98">
        <f>SUM(J166:J167)</f>
        <v>0</v>
      </c>
      <c r="K168" s="47"/>
    </row>
    <row r="169" spans="1:12" s="46" customFormat="1" ht="25.5" customHeight="1" x14ac:dyDescent="0.25">
      <c r="A169" s="51"/>
      <c r="B169" s="109" t="s">
        <v>401</v>
      </c>
      <c r="C169" s="109"/>
      <c r="D169" s="109"/>
      <c r="E169" s="109"/>
      <c r="F169" s="109"/>
      <c r="G169" s="109"/>
      <c r="H169" s="109"/>
      <c r="I169" s="109"/>
      <c r="J169" s="109"/>
    </row>
    <row r="170" spans="1:12" s="46" customFormat="1" ht="30" x14ac:dyDescent="0.25">
      <c r="A170" s="23" t="s">
        <v>0</v>
      </c>
      <c r="B170" s="23" t="s">
        <v>1</v>
      </c>
      <c r="C170" s="23" t="s">
        <v>264</v>
      </c>
      <c r="D170" s="23" t="s">
        <v>159</v>
      </c>
      <c r="E170" s="23" t="s">
        <v>2</v>
      </c>
      <c r="F170" s="31" t="s">
        <v>441</v>
      </c>
      <c r="G170" s="24" t="s">
        <v>265</v>
      </c>
      <c r="H170" s="24" t="s">
        <v>266</v>
      </c>
      <c r="I170" s="23" t="s">
        <v>267</v>
      </c>
      <c r="J170" s="25" t="s">
        <v>263</v>
      </c>
    </row>
    <row r="171" spans="1:12" s="46" customFormat="1" x14ac:dyDescent="0.25">
      <c r="A171" s="19">
        <v>1</v>
      </c>
      <c r="B171" s="19" t="s">
        <v>136</v>
      </c>
      <c r="C171" s="19" t="s">
        <v>133</v>
      </c>
      <c r="D171" s="19" t="s">
        <v>35</v>
      </c>
      <c r="E171" s="77">
        <v>80</v>
      </c>
      <c r="F171" s="77"/>
      <c r="G171" s="93"/>
      <c r="H171" s="91"/>
      <c r="I171" s="91"/>
      <c r="J171" s="92"/>
    </row>
    <row r="172" spans="1:12" s="46" customFormat="1" x14ac:dyDescent="0.25">
      <c r="A172" s="19">
        <v>2</v>
      </c>
      <c r="B172" s="19" t="s">
        <v>137</v>
      </c>
      <c r="C172" s="19" t="s">
        <v>138</v>
      </c>
      <c r="D172" s="19" t="s">
        <v>3</v>
      </c>
      <c r="E172" s="77">
        <v>50</v>
      </c>
      <c r="F172" s="77"/>
      <c r="G172" s="94"/>
      <c r="H172" s="91"/>
      <c r="I172" s="91"/>
      <c r="J172" s="92"/>
    </row>
    <row r="173" spans="1:12" s="46" customFormat="1" x14ac:dyDescent="0.25">
      <c r="A173" s="19">
        <v>3</v>
      </c>
      <c r="B173" s="19" t="s">
        <v>140</v>
      </c>
      <c r="C173" s="19" t="s">
        <v>141</v>
      </c>
      <c r="D173" s="19" t="s">
        <v>3</v>
      </c>
      <c r="E173" s="77">
        <v>30</v>
      </c>
      <c r="F173" s="77"/>
      <c r="G173" s="94"/>
      <c r="H173" s="91"/>
      <c r="I173" s="91"/>
      <c r="J173" s="92"/>
    </row>
    <row r="174" spans="1:12" s="52" customFormat="1" x14ac:dyDescent="0.25">
      <c r="A174" s="26">
        <v>4</v>
      </c>
      <c r="B174" s="26" t="s">
        <v>142</v>
      </c>
      <c r="C174" s="26" t="s">
        <v>98</v>
      </c>
      <c r="D174" s="26" t="s">
        <v>4</v>
      </c>
      <c r="E174" s="75">
        <v>20</v>
      </c>
      <c r="F174" s="75"/>
      <c r="G174" s="94"/>
      <c r="H174" s="93"/>
      <c r="I174" s="91"/>
      <c r="J174" s="99"/>
    </row>
    <row r="175" spans="1:12" s="46" customFormat="1" ht="24" customHeight="1" x14ac:dyDescent="0.25">
      <c r="A175" s="48"/>
      <c r="B175" s="150"/>
      <c r="C175" s="151"/>
      <c r="D175" s="50"/>
      <c r="E175" s="125" t="s">
        <v>431</v>
      </c>
      <c r="F175" s="125"/>
      <c r="G175" s="126"/>
      <c r="H175" s="97">
        <f>SUM(H171:H174)</f>
        <v>0</v>
      </c>
      <c r="I175" s="97">
        <f>SUM(I171:I174)</f>
        <v>0</v>
      </c>
      <c r="J175" s="98">
        <f>SUM(J171:J174)</f>
        <v>0</v>
      </c>
      <c r="K175" s="47"/>
    </row>
    <row r="176" spans="1:12" s="46" customFormat="1" ht="23.25" customHeight="1" x14ac:dyDescent="0.25">
      <c r="A176" s="51"/>
      <c r="B176" s="109" t="s">
        <v>402</v>
      </c>
      <c r="C176" s="109"/>
      <c r="D176" s="109"/>
      <c r="E176" s="109"/>
      <c r="F176" s="109"/>
      <c r="G176" s="109"/>
      <c r="H176" s="109"/>
      <c r="I176" s="109"/>
      <c r="J176" s="109"/>
    </row>
    <row r="177" spans="1:11" s="46" customFormat="1" ht="30" x14ac:dyDescent="0.25">
      <c r="A177" s="23" t="s">
        <v>0</v>
      </c>
      <c r="B177" s="23" t="s">
        <v>1</v>
      </c>
      <c r="C177" s="23" t="s">
        <v>264</v>
      </c>
      <c r="D177" s="23" t="s">
        <v>159</v>
      </c>
      <c r="E177" s="23" t="s">
        <v>2</v>
      </c>
      <c r="F177" s="31" t="s">
        <v>441</v>
      </c>
      <c r="G177" s="24" t="s">
        <v>265</v>
      </c>
      <c r="H177" s="24" t="s">
        <v>266</v>
      </c>
      <c r="I177" s="23" t="s">
        <v>267</v>
      </c>
      <c r="J177" s="25" t="s">
        <v>263</v>
      </c>
    </row>
    <row r="178" spans="1:11" s="46" customFormat="1" ht="30" x14ac:dyDescent="0.25">
      <c r="A178" s="19">
        <v>1</v>
      </c>
      <c r="B178" s="26" t="s">
        <v>262</v>
      </c>
      <c r="C178" s="26" t="s">
        <v>305</v>
      </c>
      <c r="D178" s="19" t="s">
        <v>138</v>
      </c>
      <c r="E178" s="77">
        <v>70</v>
      </c>
      <c r="F178" s="77"/>
      <c r="G178" s="94"/>
      <c r="H178" s="91"/>
      <c r="I178" s="91"/>
      <c r="J178" s="92"/>
    </row>
    <row r="179" spans="1:11" s="46" customFormat="1" ht="30" x14ac:dyDescent="0.25">
      <c r="A179" s="19">
        <v>2</v>
      </c>
      <c r="B179" s="19" t="s">
        <v>143</v>
      </c>
      <c r="C179" s="26" t="s">
        <v>305</v>
      </c>
      <c r="D179" s="19" t="s">
        <v>138</v>
      </c>
      <c r="E179" s="77">
        <v>35</v>
      </c>
      <c r="F179" s="77"/>
      <c r="G179" s="94"/>
      <c r="H179" s="91"/>
      <c r="I179" s="91"/>
      <c r="J179" s="92"/>
    </row>
    <row r="180" spans="1:11" s="46" customFormat="1" ht="30" x14ac:dyDescent="0.25">
      <c r="A180" s="19">
        <v>3</v>
      </c>
      <c r="B180" s="19" t="s">
        <v>144</v>
      </c>
      <c r="C180" s="26" t="s">
        <v>305</v>
      </c>
      <c r="D180" s="19" t="s">
        <v>138</v>
      </c>
      <c r="E180" s="77">
        <v>25</v>
      </c>
      <c r="F180" s="77"/>
      <c r="G180" s="94"/>
      <c r="H180" s="91"/>
      <c r="I180" s="91"/>
      <c r="J180" s="92"/>
    </row>
    <row r="181" spans="1:11" s="46" customFormat="1" ht="30" x14ac:dyDescent="0.25">
      <c r="A181" s="19">
        <v>4</v>
      </c>
      <c r="B181" s="19" t="s">
        <v>145</v>
      </c>
      <c r="C181" s="26" t="s">
        <v>305</v>
      </c>
      <c r="D181" s="19" t="s">
        <v>138</v>
      </c>
      <c r="E181" s="77">
        <v>40</v>
      </c>
      <c r="F181" s="77"/>
      <c r="G181" s="94"/>
      <c r="H181" s="91"/>
      <c r="I181" s="91"/>
      <c r="J181" s="92"/>
    </row>
    <row r="182" spans="1:11" s="46" customFormat="1" ht="22.5" customHeight="1" x14ac:dyDescent="0.25">
      <c r="A182" s="48"/>
      <c r="B182" s="48"/>
      <c r="C182" s="48"/>
      <c r="D182" s="48"/>
      <c r="E182" s="125" t="s">
        <v>432</v>
      </c>
      <c r="F182" s="125"/>
      <c r="G182" s="126"/>
      <c r="H182" s="97">
        <f>SUM(H178:H181)</f>
        <v>0</v>
      </c>
      <c r="I182" s="97">
        <f>SUM(I178:I181)</f>
        <v>0</v>
      </c>
      <c r="J182" s="98">
        <f>SUM(J178:J181)</f>
        <v>0</v>
      </c>
      <c r="K182" s="47"/>
    </row>
    <row r="183" spans="1:11" s="46" customFormat="1" ht="24" customHeight="1" x14ac:dyDescent="0.25">
      <c r="A183" s="45"/>
      <c r="B183" s="109" t="s">
        <v>403</v>
      </c>
      <c r="C183" s="109"/>
      <c r="D183" s="109"/>
      <c r="E183" s="109"/>
      <c r="F183" s="109"/>
      <c r="G183" s="109"/>
      <c r="H183" s="109"/>
      <c r="I183" s="109"/>
      <c r="J183" s="109"/>
    </row>
    <row r="184" spans="1:11" s="46" customFormat="1" ht="30" x14ac:dyDescent="0.25">
      <c r="A184" s="23" t="s">
        <v>0</v>
      </c>
      <c r="B184" s="23" t="s">
        <v>1</v>
      </c>
      <c r="C184" s="23" t="s">
        <v>264</v>
      </c>
      <c r="D184" s="23" t="s">
        <v>159</v>
      </c>
      <c r="E184" s="23" t="s">
        <v>2</v>
      </c>
      <c r="F184" s="31" t="s">
        <v>441</v>
      </c>
      <c r="G184" s="24" t="s">
        <v>265</v>
      </c>
      <c r="H184" s="24" t="s">
        <v>266</v>
      </c>
      <c r="I184" s="23" t="s">
        <v>267</v>
      </c>
      <c r="J184" s="25" t="s">
        <v>263</v>
      </c>
    </row>
    <row r="185" spans="1:11" s="46" customFormat="1" x14ac:dyDescent="0.25">
      <c r="A185" s="19">
        <v>1</v>
      </c>
      <c r="B185" s="19" t="s">
        <v>146</v>
      </c>
      <c r="C185" s="26" t="s">
        <v>305</v>
      </c>
      <c r="D185" s="19" t="s">
        <v>3</v>
      </c>
      <c r="E185" s="77">
        <v>80</v>
      </c>
      <c r="F185" s="77"/>
      <c r="G185" s="94"/>
      <c r="H185" s="91"/>
      <c r="I185" s="91"/>
      <c r="J185" s="92"/>
    </row>
    <row r="186" spans="1:11" s="46" customFormat="1" x14ac:dyDescent="0.25">
      <c r="A186" s="19">
        <v>2</v>
      </c>
      <c r="B186" s="19" t="s">
        <v>148</v>
      </c>
      <c r="C186" s="26" t="s">
        <v>305</v>
      </c>
      <c r="D186" s="19" t="s">
        <v>3</v>
      </c>
      <c r="E186" s="77">
        <v>80</v>
      </c>
      <c r="F186" s="77"/>
      <c r="G186" s="94"/>
      <c r="H186" s="91"/>
      <c r="I186" s="91"/>
      <c r="J186" s="92"/>
    </row>
    <row r="187" spans="1:11" s="46" customFormat="1" x14ac:dyDescent="0.25">
      <c r="A187" s="19">
        <v>3</v>
      </c>
      <c r="B187" s="19" t="s">
        <v>149</v>
      </c>
      <c r="C187" s="26" t="s">
        <v>305</v>
      </c>
      <c r="D187" s="19" t="s">
        <v>3</v>
      </c>
      <c r="E187" s="77">
        <v>80</v>
      </c>
      <c r="F187" s="77"/>
      <c r="G187" s="94"/>
      <c r="H187" s="91"/>
      <c r="I187" s="91"/>
      <c r="J187" s="92"/>
    </row>
    <row r="188" spans="1:11" s="46" customFormat="1" x14ac:dyDescent="0.25">
      <c r="A188" s="19">
        <v>4</v>
      </c>
      <c r="B188" s="19" t="s">
        <v>39</v>
      </c>
      <c r="C188" s="26" t="s">
        <v>305</v>
      </c>
      <c r="D188" s="19" t="s">
        <v>3</v>
      </c>
      <c r="E188" s="77">
        <v>80</v>
      </c>
      <c r="F188" s="77"/>
      <c r="G188" s="94"/>
      <c r="H188" s="91"/>
      <c r="I188" s="91"/>
      <c r="J188" s="92"/>
    </row>
    <row r="189" spans="1:11" s="46" customFormat="1" x14ac:dyDescent="0.25">
      <c r="A189" s="19">
        <v>5</v>
      </c>
      <c r="B189" s="19" t="s">
        <v>150</v>
      </c>
      <c r="C189" s="26" t="s">
        <v>305</v>
      </c>
      <c r="D189" s="19" t="s">
        <v>3</v>
      </c>
      <c r="E189" s="77">
        <v>80</v>
      </c>
      <c r="F189" s="77"/>
      <c r="G189" s="94"/>
      <c r="H189" s="91"/>
      <c r="I189" s="91"/>
      <c r="J189" s="92"/>
    </row>
    <row r="190" spans="1:11" s="46" customFormat="1" x14ac:dyDescent="0.25">
      <c r="A190" s="19">
        <v>6</v>
      </c>
      <c r="B190" s="19" t="s">
        <v>151</v>
      </c>
      <c r="C190" s="26" t="s">
        <v>305</v>
      </c>
      <c r="D190" s="19" t="s">
        <v>3</v>
      </c>
      <c r="E190" s="77">
        <v>20</v>
      </c>
      <c r="F190" s="77"/>
      <c r="G190" s="94"/>
      <c r="H190" s="91"/>
      <c r="I190" s="91"/>
      <c r="J190" s="92"/>
    </row>
    <row r="191" spans="1:11" s="46" customFormat="1" ht="22.5" customHeight="1" x14ac:dyDescent="0.25">
      <c r="A191" s="48"/>
      <c r="B191" s="48"/>
      <c r="C191" s="48"/>
      <c r="D191" s="48"/>
      <c r="E191" s="125" t="s">
        <v>433</v>
      </c>
      <c r="F191" s="125"/>
      <c r="G191" s="126"/>
      <c r="H191" s="97">
        <f>SUM(H185:H190)</f>
        <v>0</v>
      </c>
      <c r="I191" s="97">
        <f>SUM(I185:I190)</f>
        <v>0</v>
      </c>
      <c r="J191" s="98">
        <f>SUM(J185:J190)</f>
        <v>0</v>
      </c>
      <c r="K191" s="47"/>
    </row>
    <row r="192" spans="1:11" s="46" customFormat="1" ht="21.75" customHeight="1" x14ac:dyDescent="0.25">
      <c r="A192" s="45"/>
      <c r="B192" s="109" t="s">
        <v>404</v>
      </c>
      <c r="C192" s="109"/>
      <c r="D192" s="109"/>
      <c r="E192" s="109"/>
      <c r="F192" s="109"/>
      <c r="G192" s="109"/>
      <c r="H192" s="109"/>
      <c r="I192" s="109"/>
      <c r="J192" s="109"/>
    </row>
    <row r="193" spans="1:10" s="46" customFormat="1" ht="30" x14ac:dyDescent="0.25">
      <c r="A193" s="23" t="s">
        <v>0</v>
      </c>
      <c r="B193" s="23" t="s">
        <v>1</v>
      </c>
      <c r="C193" s="23" t="s">
        <v>264</v>
      </c>
      <c r="D193" s="23" t="s">
        <v>159</v>
      </c>
      <c r="E193" s="23" t="s">
        <v>2</v>
      </c>
      <c r="F193" s="31" t="s">
        <v>441</v>
      </c>
      <c r="G193" s="24" t="s">
        <v>265</v>
      </c>
      <c r="H193" s="24" t="s">
        <v>266</v>
      </c>
      <c r="I193" s="23" t="s">
        <v>267</v>
      </c>
      <c r="J193" s="25" t="s">
        <v>263</v>
      </c>
    </row>
    <row r="194" spans="1:10" s="46" customFormat="1" x14ac:dyDescent="0.25">
      <c r="A194" s="19">
        <v>1</v>
      </c>
      <c r="B194" s="19" t="s">
        <v>44</v>
      </c>
      <c r="C194" s="19"/>
      <c r="D194" s="19" t="s">
        <v>11</v>
      </c>
      <c r="E194" s="77">
        <v>100</v>
      </c>
      <c r="F194" s="77"/>
      <c r="G194" s="93"/>
      <c r="H194" s="91"/>
      <c r="I194" s="91"/>
      <c r="J194" s="92"/>
    </row>
    <row r="195" spans="1:10" s="46" customFormat="1" x14ac:dyDescent="0.25">
      <c r="A195" s="19">
        <v>2</v>
      </c>
      <c r="B195" s="19" t="s">
        <v>152</v>
      </c>
      <c r="C195" s="19"/>
      <c r="D195" s="19" t="s">
        <v>11</v>
      </c>
      <c r="E195" s="77">
        <v>50</v>
      </c>
      <c r="F195" s="77"/>
      <c r="G195" s="93"/>
      <c r="H195" s="91"/>
      <c r="I195" s="91"/>
      <c r="J195" s="92"/>
    </row>
    <row r="196" spans="1:10" s="46" customFormat="1" x14ac:dyDescent="0.25">
      <c r="A196" s="19">
        <v>3</v>
      </c>
      <c r="B196" s="19" t="s">
        <v>49</v>
      </c>
      <c r="C196" s="19"/>
      <c r="D196" s="19" t="s">
        <v>3</v>
      </c>
      <c r="E196" s="77">
        <v>30</v>
      </c>
      <c r="F196" s="77"/>
      <c r="G196" s="93"/>
      <c r="H196" s="91"/>
      <c r="I196" s="91"/>
      <c r="J196" s="92"/>
    </row>
    <row r="197" spans="1:10" s="46" customFormat="1" x14ac:dyDescent="0.25">
      <c r="A197" s="19">
        <v>4</v>
      </c>
      <c r="B197" s="19" t="s">
        <v>50</v>
      </c>
      <c r="C197" s="19"/>
      <c r="D197" s="19" t="s">
        <v>3</v>
      </c>
      <c r="E197" s="77">
        <v>100</v>
      </c>
      <c r="F197" s="77"/>
      <c r="G197" s="93"/>
      <c r="H197" s="91"/>
      <c r="I197" s="91"/>
      <c r="J197" s="92"/>
    </row>
    <row r="198" spans="1:10" s="46" customFormat="1" x14ac:dyDescent="0.25">
      <c r="A198" s="19">
        <v>5</v>
      </c>
      <c r="B198" s="19" t="s">
        <v>51</v>
      </c>
      <c r="C198" s="19"/>
      <c r="D198" s="19" t="s">
        <v>3</v>
      </c>
      <c r="E198" s="77">
        <v>30</v>
      </c>
      <c r="F198" s="77"/>
      <c r="G198" s="93"/>
      <c r="H198" s="91"/>
      <c r="I198" s="91"/>
      <c r="J198" s="92"/>
    </row>
    <row r="199" spans="1:10" s="46" customFormat="1" x14ac:dyDescent="0.25">
      <c r="A199" s="19">
        <v>6</v>
      </c>
      <c r="B199" s="19" t="s">
        <v>52</v>
      </c>
      <c r="C199" s="19"/>
      <c r="D199" s="19" t="s">
        <v>307</v>
      </c>
      <c r="E199" s="77">
        <v>10</v>
      </c>
      <c r="F199" s="77"/>
      <c r="G199" s="93"/>
      <c r="H199" s="91"/>
      <c r="I199" s="91"/>
      <c r="J199" s="92"/>
    </row>
    <row r="200" spans="1:10" s="46" customFormat="1" x14ac:dyDescent="0.25">
      <c r="A200" s="19">
        <v>7</v>
      </c>
      <c r="B200" s="19" t="s">
        <v>53</v>
      </c>
      <c r="C200" s="19"/>
      <c r="D200" s="19" t="s">
        <v>3</v>
      </c>
      <c r="E200" s="77">
        <v>200</v>
      </c>
      <c r="F200" s="77"/>
      <c r="G200" s="93"/>
      <c r="H200" s="91"/>
      <c r="I200" s="91"/>
      <c r="J200" s="92"/>
    </row>
    <row r="201" spans="1:10" s="46" customFormat="1" x14ac:dyDescent="0.25">
      <c r="A201" s="19">
        <v>8</v>
      </c>
      <c r="B201" s="19" t="s">
        <v>56</v>
      </c>
      <c r="C201" s="19"/>
      <c r="D201" s="19" t="s">
        <v>307</v>
      </c>
      <c r="E201" s="77">
        <v>30</v>
      </c>
      <c r="F201" s="77"/>
      <c r="G201" s="93"/>
      <c r="H201" s="91"/>
      <c r="I201" s="91"/>
      <c r="J201" s="92"/>
    </row>
    <row r="202" spans="1:10" s="46" customFormat="1" x14ac:dyDescent="0.25">
      <c r="A202" s="19">
        <v>9</v>
      </c>
      <c r="B202" s="19" t="s">
        <v>153</v>
      </c>
      <c r="C202" s="19"/>
      <c r="D202" s="19" t="s">
        <v>3</v>
      </c>
      <c r="E202" s="77">
        <v>30</v>
      </c>
      <c r="F202" s="77"/>
      <c r="G202" s="93"/>
      <c r="H202" s="91"/>
      <c r="I202" s="91"/>
      <c r="J202" s="92"/>
    </row>
    <row r="203" spans="1:10" s="46" customFormat="1" x14ac:dyDescent="0.25">
      <c r="A203" s="19">
        <v>10</v>
      </c>
      <c r="B203" s="19" t="s">
        <v>60</v>
      </c>
      <c r="C203" s="19"/>
      <c r="D203" s="19" t="s">
        <v>3</v>
      </c>
      <c r="E203" s="77">
        <v>80</v>
      </c>
      <c r="F203" s="77"/>
      <c r="G203" s="93"/>
      <c r="H203" s="91"/>
      <c r="I203" s="91"/>
      <c r="J203" s="92"/>
    </row>
    <row r="204" spans="1:10" s="46" customFormat="1" x14ac:dyDescent="0.25">
      <c r="A204" s="19">
        <v>11</v>
      </c>
      <c r="B204" s="19" t="s">
        <v>61</v>
      </c>
      <c r="C204" s="19"/>
      <c r="D204" s="19" t="s">
        <v>3</v>
      </c>
      <c r="E204" s="77">
        <v>80</v>
      </c>
      <c r="F204" s="77"/>
      <c r="G204" s="93"/>
      <c r="H204" s="91"/>
      <c r="I204" s="91"/>
      <c r="J204" s="92"/>
    </row>
    <row r="205" spans="1:10" s="46" customFormat="1" x14ac:dyDescent="0.25">
      <c r="A205" s="19">
        <v>12</v>
      </c>
      <c r="B205" s="19" t="s">
        <v>62</v>
      </c>
      <c r="C205" s="19"/>
      <c r="D205" s="19" t="s">
        <v>3</v>
      </c>
      <c r="E205" s="77">
        <v>300</v>
      </c>
      <c r="F205" s="77"/>
      <c r="G205" s="93"/>
      <c r="H205" s="91"/>
      <c r="I205" s="91"/>
      <c r="J205" s="92"/>
    </row>
    <row r="206" spans="1:10" s="46" customFormat="1" x14ac:dyDescent="0.25">
      <c r="A206" s="19">
        <v>13</v>
      </c>
      <c r="B206" s="19" t="s">
        <v>64</v>
      </c>
      <c r="C206" s="19"/>
      <c r="D206" s="19" t="s">
        <v>3</v>
      </c>
      <c r="E206" s="77">
        <v>30</v>
      </c>
      <c r="F206" s="77"/>
      <c r="G206" s="93"/>
      <c r="H206" s="91"/>
      <c r="I206" s="91"/>
      <c r="J206" s="92"/>
    </row>
    <row r="207" spans="1:10" s="46" customFormat="1" x14ac:dyDescent="0.25">
      <c r="A207" s="19">
        <v>14</v>
      </c>
      <c r="B207" s="19" t="s">
        <v>154</v>
      </c>
      <c r="C207" s="19"/>
      <c r="D207" s="19" t="s">
        <v>3</v>
      </c>
      <c r="E207" s="77">
        <v>20</v>
      </c>
      <c r="F207" s="77"/>
      <c r="G207" s="93"/>
      <c r="H207" s="91"/>
      <c r="I207" s="91"/>
      <c r="J207" s="92"/>
    </row>
    <row r="208" spans="1:10" s="46" customFormat="1" x14ac:dyDescent="0.25">
      <c r="A208" s="19">
        <v>15</v>
      </c>
      <c r="B208" s="19" t="s">
        <v>66</v>
      </c>
      <c r="C208" s="19"/>
      <c r="D208" s="19" t="s">
        <v>3</v>
      </c>
      <c r="E208" s="77">
        <v>60</v>
      </c>
      <c r="F208" s="77"/>
      <c r="G208" s="93"/>
      <c r="H208" s="91"/>
      <c r="I208" s="91"/>
      <c r="J208" s="92"/>
    </row>
    <row r="209" spans="1:12" s="46" customFormat="1" x14ac:dyDescent="0.25">
      <c r="A209" s="19">
        <v>16</v>
      </c>
      <c r="B209" s="19" t="s">
        <v>155</v>
      </c>
      <c r="C209" s="19"/>
      <c r="D209" s="19" t="s">
        <v>3</v>
      </c>
      <c r="E209" s="77">
        <v>5</v>
      </c>
      <c r="F209" s="77"/>
      <c r="G209" s="93"/>
      <c r="H209" s="91"/>
      <c r="I209" s="91"/>
      <c r="J209" s="92"/>
    </row>
    <row r="210" spans="1:12" s="46" customFormat="1" ht="30" x14ac:dyDescent="0.25">
      <c r="A210" s="19">
        <v>17</v>
      </c>
      <c r="B210" s="19" t="s">
        <v>156</v>
      </c>
      <c r="C210" s="19"/>
      <c r="D210" s="19" t="s">
        <v>138</v>
      </c>
      <c r="E210" s="77">
        <v>10</v>
      </c>
      <c r="F210" s="77"/>
      <c r="G210" s="93"/>
      <c r="H210" s="91"/>
      <c r="I210" s="91"/>
      <c r="J210" s="92"/>
    </row>
    <row r="211" spans="1:12" s="46" customFormat="1" x14ac:dyDescent="0.25">
      <c r="A211" s="19">
        <v>18</v>
      </c>
      <c r="B211" s="19" t="s">
        <v>69</v>
      </c>
      <c r="C211" s="19"/>
      <c r="D211" s="19" t="s">
        <v>11</v>
      </c>
      <c r="E211" s="77">
        <v>200</v>
      </c>
      <c r="F211" s="77"/>
      <c r="G211" s="93"/>
      <c r="H211" s="91"/>
      <c r="I211" s="91"/>
      <c r="J211" s="92"/>
    </row>
    <row r="212" spans="1:12" s="46" customFormat="1" x14ac:dyDescent="0.25">
      <c r="A212" s="19">
        <v>19</v>
      </c>
      <c r="B212" s="19" t="s">
        <v>63</v>
      </c>
      <c r="C212" s="19"/>
      <c r="D212" s="19" t="s">
        <v>3</v>
      </c>
      <c r="E212" s="77">
        <v>700</v>
      </c>
      <c r="F212" s="77"/>
      <c r="G212" s="93"/>
      <c r="H212" s="91"/>
      <c r="I212" s="91"/>
      <c r="J212" s="92"/>
    </row>
    <row r="213" spans="1:12" s="46" customFormat="1" ht="23.25" customHeight="1" x14ac:dyDescent="0.25">
      <c r="A213" s="48"/>
      <c r="B213" s="48"/>
      <c r="C213" s="48"/>
      <c r="D213" s="48"/>
      <c r="E213" s="125" t="s">
        <v>427</v>
      </c>
      <c r="F213" s="125"/>
      <c r="G213" s="126"/>
      <c r="H213" s="97">
        <f>SUM(H194:H212)</f>
        <v>0</v>
      </c>
      <c r="I213" s="97">
        <f>SUM(I194:I212)</f>
        <v>0</v>
      </c>
      <c r="J213" s="98">
        <f>SUM(J194:J212)</f>
        <v>0</v>
      </c>
      <c r="K213" s="47"/>
    </row>
    <row r="214" spans="1:12" s="46" customFormat="1" ht="23.25" customHeight="1" x14ac:dyDescent="0.25">
      <c r="A214" s="53"/>
      <c r="B214" s="108" t="s">
        <v>405</v>
      </c>
      <c r="C214" s="108"/>
      <c r="D214" s="108"/>
      <c r="E214" s="108"/>
      <c r="F214" s="108"/>
      <c r="G214" s="108"/>
      <c r="H214" s="108"/>
      <c r="I214" s="108"/>
      <c r="J214" s="108"/>
    </row>
    <row r="215" spans="1:12" s="46" customFormat="1" ht="30" x14ac:dyDescent="0.25">
      <c r="A215" s="23" t="s">
        <v>0</v>
      </c>
      <c r="B215" s="23" t="s">
        <v>1</v>
      </c>
      <c r="C215" s="23" t="s">
        <v>264</v>
      </c>
      <c r="D215" s="23" t="s">
        <v>159</v>
      </c>
      <c r="E215" s="23" t="s">
        <v>2</v>
      </c>
      <c r="F215" s="31" t="s">
        <v>441</v>
      </c>
      <c r="G215" s="24" t="s">
        <v>265</v>
      </c>
      <c r="H215" s="24" t="s">
        <v>266</v>
      </c>
      <c r="I215" s="23" t="s">
        <v>267</v>
      </c>
      <c r="J215" s="25" t="s">
        <v>263</v>
      </c>
    </row>
    <row r="216" spans="1:12" s="46" customFormat="1" x14ac:dyDescent="0.25">
      <c r="A216" s="19">
        <v>1</v>
      </c>
      <c r="B216" s="19" t="s">
        <v>157</v>
      </c>
      <c r="C216" s="19" t="s">
        <v>306</v>
      </c>
      <c r="D216" s="19" t="s">
        <v>3</v>
      </c>
      <c r="E216" s="77">
        <v>600</v>
      </c>
      <c r="F216" s="77"/>
      <c r="G216" s="91"/>
      <c r="H216" s="91"/>
      <c r="I216" s="91"/>
      <c r="J216" s="92"/>
      <c r="K216" s="63"/>
    </row>
    <row r="217" spans="1:12" s="46" customFormat="1" ht="22.5" customHeight="1" thickBot="1" x14ac:dyDescent="0.3">
      <c r="A217" s="48"/>
      <c r="B217" s="48"/>
      <c r="C217" s="48"/>
      <c r="D217" s="48"/>
      <c r="E217" s="117" t="s">
        <v>428</v>
      </c>
      <c r="F217" s="117"/>
      <c r="G217" s="118"/>
      <c r="H217" s="95">
        <f>H216</f>
        <v>0</v>
      </c>
      <c r="I217" s="95">
        <f>I216</f>
        <v>0</v>
      </c>
      <c r="J217" s="96">
        <f>I217+H217</f>
        <v>0</v>
      </c>
      <c r="K217" s="47"/>
    </row>
    <row r="218" spans="1:12" s="46" customFormat="1" ht="36.75" customHeight="1" thickBot="1" x14ac:dyDescent="0.3">
      <c r="A218" s="129" t="s">
        <v>388</v>
      </c>
      <c r="B218" s="130"/>
      <c r="C218" s="130"/>
      <c r="D218" s="130"/>
      <c r="E218" s="130"/>
      <c r="F218" s="130"/>
      <c r="G218" s="131"/>
      <c r="H218" s="100">
        <f>H217+H213+H191+H182+H175+H168+H163</f>
        <v>0</v>
      </c>
      <c r="I218" s="100">
        <f>I217+I213+I191+I182+I175+I168+I163</f>
        <v>0</v>
      </c>
      <c r="J218" s="101">
        <f>J217+J213+J191+J182+J175+J168+J163</f>
        <v>0</v>
      </c>
      <c r="K218" s="47"/>
      <c r="L218" s="47"/>
    </row>
    <row r="219" spans="1:12" s="52" customFormat="1" ht="16.5" thickBot="1" x14ac:dyDescent="0.3">
      <c r="A219" s="53"/>
      <c r="B219" s="53"/>
      <c r="C219" s="53"/>
      <c r="D219" s="54"/>
      <c r="E219" s="53"/>
      <c r="F219" s="53"/>
      <c r="G219" s="53"/>
      <c r="H219" s="55"/>
      <c r="I219" s="55"/>
      <c r="J219" s="56"/>
      <c r="K219" s="57"/>
      <c r="L219" s="57"/>
    </row>
    <row r="220" spans="1:12" s="46" customFormat="1" ht="48.75" customHeight="1" thickBot="1" x14ac:dyDescent="0.3">
      <c r="A220" s="121" t="s">
        <v>414</v>
      </c>
      <c r="B220" s="122"/>
      <c r="C220" s="122"/>
      <c r="D220" s="122"/>
      <c r="E220" s="122"/>
      <c r="F220" s="122"/>
      <c r="G220" s="122"/>
      <c r="H220" s="122"/>
      <c r="I220" s="122"/>
      <c r="J220" s="123"/>
      <c r="K220" s="47"/>
    </row>
    <row r="221" spans="1:12" s="46" customFormat="1" ht="24.75" customHeight="1" x14ac:dyDescent="0.25">
      <c r="A221" s="29"/>
      <c r="B221" s="124" t="s">
        <v>391</v>
      </c>
      <c r="C221" s="124"/>
      <c r="D221" s="124"/>
      <c r="E221" s="124"/>
      <c r="F221" s="124"/>
      <c r="G221" s="124"/>
      <c r="H221" s="124"/>
      <c r="I221" s="124"/>
      <c r="J221" s="124"/>
    </row>
    <row r="222" spans="1:12" s="46" customFormat="1" ht="30" x14ac:dyDescent="0.25">
      <c r="A222" s="23" t="s">
        <v>0</v>
      </c>
      <c r="B222" s="23" t="s">
        <v>1</v>
      </c>
      <c r="C222" s="23" t="s">
        <v>264</v>
      </c>
      <c r="D222" s="23" t="s">
        <v>159</v>
      </c>
      <c r="E222" s="23" t="s">
        <v>2</v>
      </c>
      <c r="F222" s="31" t="s">
        <v>441</v>
      </c>
      <c r="G222" s="24" t="s">
        <v>265</v>
      </c>
      <c r="H222" s="24" t="s">
        <v>266</v>
      </c>
      <c r="I222" s="23" t="s">
        <v>267</v>
      </c>
      <c r="J222" s="25" t="s">
        <v>263</v>
      </c>
    </row>
    <row r="223" spans="1:12" s="46" customFormat="1" x14ac:dyDescent="0.25">
      <c r="A223" s="23">
        <v>1</v>
      </c>
      <c r="B223" s="19" t="s">
        <v>160</v>
      </c>
      <c r="C223" s="19" t="s">
        <v>161</v>
      </c>
      <c r="D223" s="19" t="s">
        <v>162</v>
      </c>
      <c r="E223" s="77">
        <v>50</v>
      </c>
      <c r="F223" s="77"/>
      <c r="G223" s="93"/>
      <c r="H223" s="91"/>
      <c r="I223" s="91"/>
      <c r="J223" s="92"/>
    </row>
    <row r="224" spans="1:12" s="46" customFormat="1" x14ac:dyDescent="0.25">
      <c r="A224" s="23">
        <v>2</v>
      </c>
      <c r="B224" s="19" t="s">
        <v>163</v>
      </c>
      <c r="C224" s="19" t="s">
        <v>164</v>
      </c>
      <c r="D224" s="19" t="s">
        <v>162</v>
      </c>
      <c r="E224" s="77">
        <v>80</v>
      </c>
      <c r="F224" s="77"/>
      <c r="G224" s="93"/>
      <c r="H224" s="91"/>
      <c r="I224" s="91"/>
      <c r="J224" s="92"/>
    </row>
    <row r="225" spans="1:10" s="46" customFormat="1" x14ac:dyDescent="0.25">
      <c r="A225" s="23">
        <v>3</v>
      </c>
      <c r="B225" s="19" t="s">
        <v>165</v>
      </c>
      <c r="C225" s="19" t="s">
        <v>161</v>
      </c>
      <c r="D225" s="19" t="s">
        <v>162</v>
      </c>
      <c r="E225" s="77">
        <v>10</v>
      </c>
      <c r="F225" s="77"/>
      <c r="G225" s="93"/>
      <c r="H225" s="91"/>
      <c r="I225" s="91"/>
      <c r="J225" s="92"/>
    </row>
    <row r="226" spans="1:10" s="46" customFormat="1" x14ac:dyDescent="0.25">
      <c r="A226" s="23">
        <v>4</v>
      </c>
      <c r="B226" s="19" t="s">
        <v>166</v>
      </c>
      <c r="C226" s="19" t="s">
        <v>161</v>
      </c>
      <c r="D226" s="19" t="s">
        <v>162</v>
      </c>
      <c r="E226" s="77">
        <v>10</v>
      </c>
      <c r="F226" s="77"/>
      <c r="G226" s="93"/>
      <c r="H226" s="91"/>
      <c r="I226" s="91"/>
      <c r="J226" s="92"/>
    </row>
    <row r="227" spans="1:10" s="46" customFormat="1" x14ac:dyDescent="0.25">
      <c r="A227" s="23">
        <v>5</v>
      </c>
      <c r="B227" s="19" t="s">
        <v>167</v>
      </c>
      <c r="C227" s="19" t="s">
        <v>168</v>
      </c>
      <c r="D227" s="19" t="s">
        <v>169</v>
      </c>
      <c r="E227" s="77">
        <v>50</v>
      </c>
      <c r="F227" s="77"/>
      <c r="G227" s="93"/>
      <c r="H227" s="91"/>
      <c r="I227" s="91"/>
      <c r="J227" s="92"/>
    </row>
    <row r="228" spans="1:10" s="46" customFormat="1" x14ac:dyDescent="0.25">
      <c r="A228" s="23">
        <v>6</v>
      </c>
      <c r="B228" s="19" t="s">
        <v>170</v>
      </c>
      <c r="C228" s="19" t="s">
        <v>171</v>
      </c>
      <c r="D228" s="19" t="s">
        <v>169</v>
      </c>
      <c r="E228" s="77">
        <v>50</v>
      </c>
      <c r="F228" s="77"/>
      <c r="G228" s="93"/>
      <c r="H228" s="91"/>
      <c r="I228" s="91"/>
      <c r="J228" s="92"/>
    </row>
    <row r="229" spans="1:10" s="46" customFormat="1" x14ac:dyDescent="0.25">
      <c r="A229" s="23">
        <v>7</v>
      </c>
      <c r="B229" s="19" t="s">
        <v>172</v>
      </c>
      <c r="C229" s="19" t="s">
        <v>161</v>
      </c>
      <c r="D229" s="19" t="s">
        <v>162</v>
      </c>
      <c r="E229" s="77">
        <v>50</v>
      </c>
      <c r="F229" s="77"/>
      <c r="G229" s="93"/>
      <c r="H229" s="91"/>
      <c r="I229" s="91"/>
      <c r="J229" s="92"/>
    </row>
    <row r="230" spans="1:10" s="46" customFormat="1" x14ac:dyDescent="0.25">
      <c r="A230" s="23">
        <v>8</v>
      </c>
      <c r="B230" s="19" t="s">
        <v>173</v>
      </c>
      <c r="C230" s="19" t="s">
        <v>161</v>
      </c>
      <c r="D230" s="19" t="s">
        <v>162</v>
      </c>
      <c r="E230" s="77">
        <v>50</v>
      </c>
      <c r="F230" s="77"/>
      <c r="G230" s="93"/>
      <c r="H230" s="91"/>
      <c r="I230" s="91"/>
      <c r="J230" s="92"/>
    </row>
    <row r="231" spans="1:10" s="46" customFormat="1" x14ac:dyDescent="0.25">
      <c r="A231" s="23">
        <v>9</v>
      </c>
      <c r="B231" s="19" t="s">
        <v>174</v>
      </c>
      <c r="C231" s="19" t="s">
        <v>161</v>
      </c>
      <c r="D231" s="19" t="s">
        <v>162</v>
      </c>
      <c r="E231" s="77">
        <v>3</v>
      </c>
      <c r="F231" s="77"/>
      <c r="G231" s="93"/>
      <c r="H231" s="91"/>
      <c r="I231" s="91"/>
      <c r="J231" s="92"/>
    </row>
    <row r="232" spans="1:10" s="46" customFormat="1" x14ac:dyDescent="0.25">
      <c r="A232" s="23">
        <v>10</v>
      </c>
      <c r="B232" s="19" t="s">
        <v>175</v>
      </c>
      <c r="C232" s="19" t="s">
        <v>176</v>
      </c>
      <c r="D232" s="19" t="s">
        <v>177</v>
      </c>
      <c r="E232" s="77">
        <v>300</v>
      </c>
      <c r="F232" s="77"/>
      <c r="G232" s="93"/>
      <c r="H232" s="91"/>
      <c r="I232" s="91"/>
      <c r="J232" s="92"/>
    </row>
    <row r="233" spans="1:10" s="58" customFormat="1" x14ac:dyDescent="0.25">
      <c r="A233" s="23">
        <v>11</v>
      </c>
      <c r="B233" s="28" t="s">
        <v>178</v>
      </c>
      <c r="C233" s="28" t="s">
        <v>179</v>
      </c>
      <c r="D233" s="28" t="s">
        <v>180</v>
      </c>
      <c r="E233" s="78">
        <v>200</v>
      </c>
      <c r="F233" s="78"/>
      <c r="G233" s="93"/>
      <c r="H233" s="94"/>
      <c r="I233" s="94"/>
      <c r="J233" s="92"/>
    </row>
    <row r="234" spans="1:10" s="46" customFormat="1" x14ac:dyDescent="0.25">
      <c r="A234" s="23">
        <v>12</v>
      </c>
      <c r="B234" s="19" t="s">
        <v>333</v>
      </c>
      <c r="C234" s="19" t="s">
        <v>181</v>
      </c>
      <c r="D234" s="19" t="s">
        <v>162</v>
      </c>
      <c r="E234" s="77">
        <v>500</v>
      </c>
      <c r="F234" s="77"/>
      <c r="G234" s="93"/>
      <c r="H234" s="91"/>
      <c r="I234" s="91"/>
      <c r="J234" s="92"/>
    </row>
    <row r="235" spans="1:10" s="46" customFormat="1" x14ac:dyDescent="0.25">
      <c r="A235" s="23">
        <v>13</v>
      </c>
      <c r="B235" s="19" t="s">
        <v>336</v>
      </c>
      <c r="C235" s="19" t="s">
        <v>181</v>
      </c>
      <c r="D235" s="19" t="s">
        <v>162</v>
      </c>
      <c r="E235" s="77">
        <v>500</v>
      </c>
      <c r="F235" s="77"/>
      <c r="G235" s="93"/>
      <c r="H235" s="91"/>
      <c r="I235" s="91"/>
      <c r="J235" s="92"/>
    </row>
    <row r="236" spans="1:10" s="46" customFormat="1" x14ac:dyDescent="0.25">
      <c r="A236" s="23">
        <v>14</v>
      </c>
      <c r="B236" s="19" t="s">
        <v>182</v>
      </c>
      <c r="C236" s="19" t="s">
        <v>161</v>
      </c>
      <c r="D236" s="19" t="s">
        <v>162</v>
      </c>
      <c r="E236" s="77">
        <v>300</v>
      </c>
      <c r="F236" s="77"/>
      <c r="G236" s="93"/>
      <c r="H236" s="91"/>
      <c r="I236" s="91"/>
      <c r="J236" s="92"/>
    </row>
    <row r="237" spans="1:10" s="46" customFormat="1" x14ac:dyDescent="0.25">
      <c r="A237" s="23">
        <v>15</v>
      </c>
      <c r="B237" s="19" t="s">
        <v>183</v>
      </c>
      <c r="C237" s="19" t="s">
        <v>171</v>
      </c>
      <c r="D237" s="19" t="s">
        <v>162</v>
      </c>
      <c r="E237" s="77">
        <v>500</v>
      </c>
      <c r="F237" s="77"/>
      <c r="G237" s="93"/>
      <c r="H237" s="91"/>
      <c r="I237" s="91"/>
      <c r="J237" s="92"/>
    </row>
    <row r="238" spans="1:10" s="46" customFormat="1" x14ac:dyDescent="0.25">
      <c r="A238" s="23">
        <v>16</v>
      </c>
      <c r="B238" s="19" t="s">
        <v>184</v>
      </c>
      <c r="C238" s="19" t="s">
        <v>181</v>
      </c>
      <c r="D238" s="19" t="s">
        <v>162</v>
      </c>
      <c r="E238" s="77">
        <v>700</v>
      </c>
      <c r="F238" s="77"/>
      <c r="G238" s="93"/>
      <c r="H238" s="91"/>
      <c r="I238" s="91"/>
      <c r="J238" s="92"/>
    </row>
    <row r="239" spans="1:10" s="46" customFormat="1" x14ac:dyDescent="0.25">
      <c r="A239" s="23">
        <v>17</v>
      </c>
      <c r="B239" s="19" t="s">
        <v>185</v>
      </c>
      <c r="C239" s="19" t="s">
        <v>186</v>
      </c>
      <c r="D239" s="19" t="s">
        <v>162</v>
      </c>
      <c r="E239" s="77">
        <v>250</v>
      </c>
      <c r="F239" s="77"/>
      <c r="G239" s="93"/>
      <c r="H239" s="91"/>
      <c r="I239" s="91"/>
      <c r="J239" s="92"/>
    </row>
    <row r="240" spans="1:10" s="46" customFormat="1" x14ac:dyDescent="0.25">
      <c r="A240" s="23">
        <v>18</v>
      </c>
      <c r="B240" s="19" t="s">
        <v>187</v>
      </c>
      <c r="C240" s="19" t="s">
        <v>188</v>
      </c>
      <c r="D240" s="19" t="s">
        <v>162</v>
      </c>
      <c r="E240" s="77">
        <v>70</v>
      </c>
      <c r="F240" s="77"/>
      <c r="G240" s="93"/>
      <c r="H240" s="91"/>
      <c r="I240" s="91"/>
      <c r="J240" s="92"/>
    </row>
    <row r="241" spans="1:10" s="46" customFormat="1" x14ac:dyDescent="0.25">
      <c r="A241" s="23">
        <v>19</v>
      </c>
      <c r="B241" s="19" t="s">
        <v>189</v>
      </c>
      <c r="C241" s="19" t="s">
        <v>190</v>
      </c>
      <c r="D241" s="19" t="s">
        <v>162</v>
      </c>
      <c r="E241" s="77">
        <v>500</v>
      </c>
      <c r="F241" s="77"/>
      <c r="G241" s="93"/>
      <c r="H241" s="91"/>
      <c r="I241" s="91"/>
      <c r="J241" s="92"/>
    </row>
    <row r="242" spans="1:10" s="46" customFormat="1" x14ac:dyDescent="0.25">
      <c r="A242" s="23">
        <v>20</v>
      </c>
      <c r="B242" s="19" t="s">
        <v>191</v>
      </c>
      <c r="C242" s="19" t="s">
        <v>161</v>
      </c>
      <c r="D242" s="19" t="s">
        <v>162</v>
      </c>
      <c r="E242" s="77">
        <v>30</v>
      </c>
      <c r="F242" s="77"/>
      <c r="G242" s="93"/>
      <c r="H242" s="91"/>
      <c r="I242" s="91"/>
      <c r="J242" s="92"/>
    </row>
    <row r="243" spans="1:10" s="46" customFormat="1" x14ac:dyDescent="0.25">
      <c r="A243" s="23">
        <v>21</v>
      </c>
      <c r="B243" s="19" t="s">
        <v>194</v>
      </c>
      <c r="C243" s="19" t="s">
        <v>161</v>
      </c>
      <c r="D243" s="19" t="s">
        <v>162</v>
      </c>
      <c r="E243" s="77">
        <v>10</v>
      </c>
      <c r="F243" s="77"/>
      <c r="G243" s="93"/>
      <c r="H243" s="91"/>
      <c r="I243" s="91"/>
      <c r="J243" s="92"/>
    </row>
    <row r="244" spans="1:10" s="46" customFormat="1" x14ac:dyDescent="0.25">
      <c r="A244" s="23">
        <v>22</v>
      </c>
      <c r="B244" s="19" t="s">
        <v>195</v>
      </c>
      <c r="C244" s="19" t="s">
        <v>196</v>
      </c>
      <c r="D244" s="19" t="s">
        <v>169</v>
      </c>
      <c r="E244" s="77">
        <v>30</v>
      </c>
      <c r="F244" s="77"/>
      <c r="G244" s="93"/>
      <c r="H244" s="91"/>
      <c r="I244" s="91"/>
      <c r="J244" s="92"/>
    </row>
    <row r="245" spans="1:10" s="46" customFormat="1" x14ac:dyDescent="0.25">
      <c r="A245" s="23">
        <v>23</v>
      </c>
      <c r="B245" s="19" t="s">
        <v>197</v>
      </c>
      <c r="C245" s="19" t="s">
        <v>198</v>
      </c>
      <c r="D245" s="19" t="s">
        <v>162</v>
      </c>
      <c r="E245" s="77">
        <v>100</v>
      </c>
      <c r="F245" s="77"/>
      <c r="G245" s="93"/>
      <c r="H245" s="91"/>
      <c r="I245" s="91"/>
      <c r="J245" s="92"/>
    </row>
    <row r="246" spans="1:10" s="46" customFormat="1" x14ac:dyDescent="0.25">
      <c r="A246" s="23">
        <v>24</v>
      </c>
      <c r="B246" s="19" t="s">
        <v>199</v>
      </c>
      <c r="C246" s="19" t="s">
        <v>200</v>
      </c>
      <c r="D246" s="19" t="s">
        <v>169</v>
      </c>
      <c r="E246" s="77">
        <v>50</v>
      </c>
      <c r="F246" s="77"/>
      <c r="G246" s="93"/>
      <c r="H246" s="91"/>
      <c r="I246" s="91"/>
      <c r="J246" s="92"/>
    </row>
    <row r="247" spans="1:10" s="46" customFormat="1" x14ac:dyDescent="0.25">
      <c r="A247" s="23">
        <v>25</v>
      </c>
      <c r="B247" s="19" t="s">
        <v>341</v>
      </c>
      <c r="C247" s="19" t="s">
        <v>338</v>
      </c>
      <c r="D247" s="19" t="s">
        <v>162</v>
      </c>
      <c r="E247" s="77">
        <v>30</v>
      </c>
      <c r="F247" s="77"/>
      <c r="G247" s="93"/>
      <c r="H247" s="91"/>
      <c r="I247" s="91"/>
      <c r="J247" s="92"/>
    </row>
    <row r="248" spans="1:10" s="46" customFormat="1" x14ac:dyDescent="0.25">
      <c r="A248" s="23">
        <v>26</v>
      </c>
      <c r="B248" s="19" t="s">
        <v>337</v>
      </c>
      <c r="C248" s="19" t="s">
        <v>171</v>
      </c>
      <c r="D248" s="19" t="s">
        <v>169</v>
      </c>
      <c r="E248" s="77">
        <v>5</v>
      </c>
      <c r="F248" s="77"/>
      <c r="G248" s="93"/>
      <c r="H248" s="91"/>
      <c r="I248" s="91"/>
      <c r="J248" s="92"/>
    </row>
    <row r="249" spans="1:10" s="46" customFormat="1" x14ac:dyDescent="0.25">
      <c r="A249" s="23">
        <v>27</v>
      </c>
      <c r="B249" s="19" t="s">
        <v>439</v>
      </c>
      <c r="C249" s="19" t="s">
        <v>171</v>
      </c>
      <c r="D249" s="19" t="s">
        <v>169</v>
      </c>
      <c r="E249" s="77">
        <v>30</v>
      </c>
      <c r="F249" s="77"/>
      <c r="G249" s="93"/>
      <c r="H249" s="91"/>
      <c r="I249" s="91"/>
      <c r="J249" s="92"/>
    </row>
    <row r="250" spans="1:10" s="46" customFormat="1" x14ac:dyDescent="0.25">
      <c r="A250" s="23">
        <v>28</v>
      </c>
      <c r="B250" s="19" t="s">
        <v>201</v>
      </c>
      <c r="C250" s="19" t="s">
        <v>181</v>
      </c>
      <c r="D250" s="19" t="s">
        <v>162</v>
      </c>
      <c r="E250" s="77">
        <v>100</v>
      </c>
      <c r="F250" s="77"/>
      <c r="G250" s="93"/>
      <c r="H250" s="91"/>
      <c r="I250" s="91"/>
      <c r="J250" s="92"/>
    </row>
    <row r="251" spans="1:10" s="46" customFormat="1" x14ac:dyDescent="0.25">
      <c r="A251" s="23">
        <v>29</v>
      </c>
      <c r="B251" s="19" t="s">
        <v>202</v>
      </c>
      <c r="C251" s="19" t="s">
        <v>181</v>
      </c>
      <c r="D251" s="19" t="s">
        <v>162</v>
      </c>
      <c r="E251" s="77">
        <v>100</v>
      </c>
      <c r="F251" s="77"/>
      <c r="G251" s="93"/>
      <c r="H251" s="91"/>
      <c r="I251" s="91"/>
      <c r="J251" s="92"/>
    </row>
    <row r="252" spans="1:10" s="46" customFormat="1" x14ac:dyDescent="0.25">
      <c r="A252" s="23">
        <v>30</v>
      </c>
      <c r="B252" s="19" t="s">
        <v>203</v>
      </c>
      <c r="C252" s="19" t="s">
        <v>204</v>
      </c>
      <c r="D252" s="19" t="s">
        <v>162</v>
      </c>
      <c r="E252" s="77">
        <v>20</v>
      </c>
      <c r="F252" s="77"/>
      <c r="G252" s="93"/>
      <c r="H252" s="91"/>
      <c r="I252" s="91"/>
      <c r="J252" s="92"/>
    </row>
    <row r="253" spans="1:10" s="46" customFormat="1" x14ac:dyDescent="0.25">
      <c r="A253" s="23">
        <v>31</v>
      </c>
      <c r="B253" s="19" t="s">
        <v>207</v>
      </c>
      <c r="C253" s="19" t="s">
        <v>204</v>
      </c>
      <c r="D253" s="19" t="s">
        <v>162</v>
      </c>
      <c r="E253" s="77">
        <v>20</v>
      </c>
      <c r="F253" s="77"/>
      <c r="G253" s="93"/>
      <c r="H253" s="91"/>
      <c r="I253" s="91"/>
      <c r="J253" s="92"/>
    </row>
    <row r="254" spans="1:10" s="59" customFormat="1" x14ac:dyDescent="0.25">
      <c r="A254" s="23">
        <v>32</v>
      </c>
      <c r="B254" s="19" t="s">
        <v>192</v>
      </c>
      <c r="C254" s="19" t="s">
        <v>161</v>
      </c>
      <c r="D254" s="26" t="s">
        <v>35</v>
      </c>
      <c r="E254" s="75">
        <v>150</v>
      </c>
      <c r="F254" s="75"/>
      <c r="G254" s="93"/>
      <c r="H254" s="93"/>
      <c r="I254" s="93"/>
      <c r="J254" s="99"/>
    </row>
    <row r="255" spans="1:10" s="59" customFormat="1" x14ac:dyDescent="0.25">
      <c r="A255" s="23">
        <v>33</v>
      </c>
      <c r="B255" s="26" t="s">
        <v>353</v>
      </c>
      <c r="C255" s="19" t="s">
        <v>161</v>
      </c>
      <c r="D255" s="26" t="s">
        <v>3</v>
      </c>
      <c r="E255" s="75">
        <v>100</v>
      </c>
      <c r="F255" s="75"/>
      <c r="G255" s="93"/>
      <c r="H255" s="93"/>
      <c r="I255" s="93"/>
      <c r="J255" s="99"/>
    </row>
    <row r="256" spans="1:10" s="59" customFormat="1" x14ac:dyDescent="0.25">
      <c r="A256" s="23">
        <v>34</v>
      </c>
      <c r="B256" s="19" t="s">
        <v>193</v>
      </c>
      <c r="C256" s="19" t="s">
        <v>161</v>
      </c>
      <c r="D256" s="26" t="s">
        <v>3</v>
      </c>
      <c r="E256" s="75">
        <v>150</v>
      </c>
      <c r="F256" s="75"/>
      <c r="G256" s="93"/>
      <c r="H256" s="93"/>
      <c r="I256" s="93"/>
      <c r="J256" s="99"/>
    </row>
    <row r="257" spans="1:11" s="46" customFormat="1" ht="23.25" customHeight="1" x14ac:dyDescent="0.25">
      <c r="A257" s="48"/>
      <c r="B257" s="27"/>
      <c r="C257" s="27"/>
      <c r="D257" s="27"/>
      <c r="E257" s="117" t="s">
        <v>430</v>
      </c>
      <c r="F257" s="117"/>
      <c r="G257" s="118"/>
      <c r="H257" s="95">
        <f>SUM(H223:H256)</f>
        <v>0</v>
      </c>
      <c r="I257" s="95">
        <f>SUM(I223:I256)</f>
        <v>0</v>
      </c>
      <c r="J257" s="96">
        <f>SUM(J223:J256)</f>
        <v>0</v>
      </c>
      <c r="K257" s="47"/>
    </row>
    <row r="258" spans="1:11" s="46" customFormat="1" ht="24.75" customHeight="1" x14ac:dyDescent="0.25">
      <c r="A258" s="29"/>
      <c r="B258" s="109" t="s">
        <v>406</v>
      </c>
      <c r="C258" s="109"/>
      <c r="D258" s="109"/>
      <c r="E258" s="109"/>
      <c r="F258" s="109"/>
      <c r="G258" s="109"/>
      <c r="H258" s="109"/>
      <c r="I258" s="109"/>
      <c r="J258" s="109"/>
    </row>
    <row r="259" spans="1:11" s="46" customFormat="1" ht="30" x14ac:dyDescent="0.25">
      <c r="A259" s="23" t="s">
        <v>0</v>
      </c>
      <c r="B259" s="23" t="s">
        <v>1</v>
      </c>
      <c r="C259" s="23" t="s">
        <v>264</v>
      </c>
      <c r="D259" s="23" t="s">
        <v>159</v>
      </c>
      <c r="E259" s="23" t="s">
        <v>2</v>
      </c>
      <c r="F259" s="31" t="s">
        <v>441</v>
      </c>
      <c r="G259" s="24" t="s">
        <v>265</v>
      </c>
      <c r="H259" s="24" t="s">
        <v>266</v>
      </c>
      <c r="I259" s="23" t="s">
        <v>267</v>
      </c>
      <c r="J259" s="25" t="s">
        <v>263</v>
      </c>
    </row>
    <row r="260" spans="1:11" s="46" customFormat="1" x14ac:dyDescent="0.25">
      <c r="A260" s="23">
        <v>1</v>
      </c>
      <c r="B260" s="19" t="s">
        <v>208</v>
      </c>
      <c r="C260" s="19" t="s">
        <v>161</v>
      </c>
      <c r="D260" s="19" t="s">
        <v>162</v>
      </c>
      <c r="E260" s="77">
        <v>6000</v>
      </c>
      <c r="F260" s="77"/>
      <c r="G260" s="91"/>
      <c r="H260" s="91"/>
      <c r="I260" s="91"/>
      <c r="J260" s="92"/>
    </row>
    <row r="261" spans="1:11" s="46" customFormat="1" ht="25.5" customHeight="1" x14ac:dyDescent="0.25">
      <c r="A261" s="49"/>
      <c r="B261" s="49"/>
      <c r="C261" s="49"/>
      <c r="D261" s="49"/>
      <c r="E261" s="117" t="s">
        <v>425</v>
      </c>
      <c r="F261" s="117"/>
      <c r="G261" s="118"/>
      <c r="H261" s="95">
        <f>$H$260</f>
        <v>0</v>
      </c>
      <c r="I261" s="95">
        <f>$I$260</f>
        <v>0</v>
      </c>
      <c r="J261" s="96">
        <f>$J$260</f>
        <v>0</v>
      </c>
    </row>
    <row r="262" spans="1:11" s="46" customFormat="1" ht="25.5" customHeight="1" x14ac:dyDescent="0.25">
      <c r="A262" s="29"/>
      <c r="B262" s="108" t="s">
        <v>407</v>
      </c>
      <c r="C262" s="108"/>
      <c r="D262" s="108"/>
      <c r="E262" s="108"/>
      <c r="F262" s="108"/>
      <c r="G262" s="108"/>
      <c r="H262" s="108"/>
      <c r="I262" s="108"/>
      <c r="J262" s="108"/>
    </row>
    <row r="263" spans="1:11" s="46" customFormat="1" ht="30" x14ac:dyDescent="0.25">
      <c r="A263" s="23" t="s">
        <v>0</v>
      </c>
      <c r="B263" s="23" t="s">
        <v>72</v>
      </c>
      <c r="C263" s="23" t="s">
        <v>158</v>
      </c>
      <c r="D263" s="23" t="s">
        <v>159</v>
      </c>
      <c r="E263" s="23" t="s">
        <v>73</v>
      </c>
      <c r="F263" s="31" t="s">
        <v>441</v>
      </c>
      <c r="G263" s="64" t="s">
        <v>312</v>
      </c>
      <c r="H263" s="64" t="s">
        <v>266</v>
      </c>
      <c r="I263" s="64" t="s">
        <v>314</v>
      </c>
      <c r="J263" s="60" t="s">
        <v>263</v>
      </c>
    </row>
    <row r="264" spans="1:11" s="46" customFormat="1" x14ac:dyDescent="0.25">
      <c r="A264" s="23">
        <v>1</v>
      </c>
      <c r="B264" s="19" t="s">
        <v>226</v>
      </c>
      <c r="C264" s="19" t="s">
        <v>227</v>
      </c>
      <c r="D264" s="19" t="s">
        <v>162</v>
      </c>
      <c r="E264" s="77">
        <v>600</v>
      </c>
      <c r="F264" s="77"/>
      <c r="G264" s="93"/>
      <c r="H264" s="91"/>
      <c r="I264" s="91"/>
      <c r="J264" s="92"/>
    </row>
    <row r="265" spans="1:11" s="46" customFormat="1" x14ac:dyDescent="0.25">
      <c r="A265" s="23">
        <v>2</v>
      </c>
      <c r="B265" s="19" t="s">
        <v>228</v>
      </c>
      <c r="C265" s="19" t="s">
        <v>227</v>
      </c>
      <c r="D265" s="19" t="s">
        <v>162</v>
      </c>
      <c r="E265" s="77">
        <v>1400</v>
      </c>
      <c r="F265" s="77"/>
      <c r="G265" s="93"/>
      <c r="H265" s="91"/>
      <c r="I265" s="91"/>
      <c r="J265" s="92"/>
    </row>
    <row r="266" spans="1:11" s="46" customFormat="1" x14ac:dyDescent="0.25">
      <c r="A266" s="23">
        <v>3</v>
      </c>
      <c r="B266" s="19" t="s">
        <v>229</v>
      </c>
      <c r="C266" s="19" t="s">
        <v>227</v>
      </c>
      <c r="D266" s="19" t="s">
        <v>162</v>
      </c>
      <c r="E266" s="77">
        <v>600</v>
      </c>
      <c r="F266" s="77"/>
      <c r="G266" s="93"/>
      <c r="H266" s="91"/>
      <c r="I266" s="91"/>
      <c r="J266" s="92"/>
    </row>
    <row r="267" spans="1:11" s="46" customFormat="1" x14ac:dyDescent="0.25">
      <c r="A267" s="23">
        <v>4</v>
      </c>
      <c r="B267" s="19" t="s">
        <v>230</v>
      </c>
      <c r="C267" s="19" t="s">
        <v>227</v>
      </c>
      <c r="D267" s="19" t="s">
        <v>162</v>
      </c>
      <c r="E267" s="77">
        <v>1500</v>
      </c>
      <c r="F267" s="77"/>
      <c r="G267" s="93"/>
      <c r="H267" s="91"/>
      <c r="I267" s="91"/>
      <c r="J267" s="92"/>
    </row>
    <row r="268" spans="1:11" s="46" customFormat="1" x14ac:dyDescent="0.25">
      <c r="A268" s="23">
        <v>5</v>
      </c>
      <c r="B268" s="19" t="s">
        <v>231</v>
      </c>
      <c r="C268" s="19" t="s">
        <v>227</v>
      </c>
      <c r="D268" s="19" t="s">
        <v>162</v>
      </c>
      <c r="E268" s="77">
        <v>500</v>
      </c>
      <c r="F268" s="77"/>
      <c r="G268" s="93"/>
      <c r="H268" s="91"/>
      <c r="I268" s="91"/>
      <c r="J268" s="92"/>
    </row>
    <row r="269" spans="1:11" s="46" customFormat="1" x14ac:dyDescent="0.25">
      <c r="A269" s="23">
        <v>6</v>
      </c>
      <c r="B269" s="19" t="s">
        <v>232</v>
      </c>
      <c r="C269" s="19" t="s">
        <v>227</v>
      </c>
      <c r="D269" s="19" t="s">
        <v>162</v>
      </c>
      <c r="E269" s="77">
        <v>200</v>
      </c>
      <c r="F269" s="77"/>
      <c r="G269" s="93"/>
      <c r="H269" s="91"/>
      <c r="I269" s="91"/>
      <c r="J269" s="92"/>
    </row>
    <row r="270" spans="1:11" s="46" customFormat="1" x14ac:dyDescent="0.25">
      <c r="A270" s="23">
        <v>7</v>
      </c>
      <c r="B270" s="19" t="s">
        <v>339</v>
      </c>
      <c r="C270" s="19" t="s">
        <v>227</v>
      </c>
      <c r="D270" s="19" t="s">
        <v>162</v>
      </c>
      <c r="E270" s="77">
        <v>500</v>
      </c>
      <c r="F270" s="77"/>
      <c r="G270" s="93"/>
      <c r="H270" s="91"/>
      <c r="I270" s="91"/>
      <c r="J270" s="92"/>
    </row>
    <row r="271" spans="1:11" s="46" customFormat="1" x14ac:dyDescent="0.25">
      <c r="A271" s="23">
        <v>8</v>
      </c>
      <c r="B271" s="19" t="s">
        <v>233</v>
      </c>
      <c r="C271" s="19" t="s">
        <v>227</v>
      </c>
      <c r="D271" s="19" t="s">
        <v>162</v>
      </c>
      <c r="E271" s="77">
        <v>300</v>
      </c>
      <c r="F271" s="77"/>
      <c r="G271" s="93"/>
      <c r="H271" s="91"/>
      <c r="I271" s="91"/>
      <c r="J271" s="92"/>
    </row>
    <row r="272" spans="1:11" s="46" customFormat="1" ht="23.25" customHeight="1" x14ac:dyDescent="0.25">
      <c r="A272" s="48"/>
      <c r="B272" s="27"/>
      <c r="C272" s="27"/>
      <c r="D272" s="27"/>
      <c r="E272" s="117" t="s">
        <v>431</v>
      </c>
      <c r="F272" s="117"/>
      <c r="G272" s="118"/>
      <c r="H272" s="95">
        <f>SUM(H264:H271)</f>
        <v>0</v>
      </c>
      <c r="I272" s="95">
        <f>SUM(I264:I271)</f>
        <v>0</v>
      </c>
      <c r="J272" s="96">
        <f>SUM(J264:J271)</f>
        <v>0</v>
      </c>
    </row>
    <row r="273" spans="1:10" s="46" customFormat="1" ht="24.75" customHeight="1" x14ac:dyDescent="0.25">
      <c r="A273" s="29"/>
      <c r="B273" s="109" t="s">
        <v>408</v>
      </c>
      <c r="C273" s="109"/>
      <c r="D273" s="109"/>
      <c r="E273" s="109"/>
      <c r="F273" s="109"/>
      <c r="G273" s="109"/>
      <c r="H273" s="109"/>
      <c r="I273" s="109"/>
      <c r="J273" s="109"/>
    </row>
    <row r="274" spans="1:10" s="46" customFormat="1" ht="30" x14ac:dyDescent="0.25">
      <c r="A274" s="23" t="s">
        <v>0</v>
      </c>
      <c r="B274" s="23" t="s">
        <v>1</v>
      </c>
      <c r="C274" s="23" t="s">
        <v>264</v>
      </c>
      <c r="D274" s="23" t="s">
        <v>159</v>
      </c>
      <c r="E274" s="23" t="s">
        <v>2</v>
      </c>
      <c r="F274" s="31" t="s">
        <v>441</v>
      </c>
      <c r="G274" s="24" t="s">
        <v>265</v>
      </c>
      <c r="H274" s="24" t="s">
        <v>266</v>
      </c>
      <c r="I274" s="23" t="s">
        <v>267</v>
      </c>
      <c r="J274" s="25" t="s">
        <v>263</v>
      </c>
    </row>
    <row r="275" spans="1:10" s="46" customFormat="1" x14ac:dyDescent="0.25">
      <c r="A275" s="23">
        <v>1</v>
      </c>
      <c r="B275" s="19" t="s">
        <v>234</v>
      </c>
      <c r="C275" s="19" t="s">
        <v>235</v>
      </c>
      <c r="D275" s="19" t="s">
        <v>162</v>
      </c>
      <c r="E275" s="77">
        <v>50</v>
      </c>
      <c r="F275" s="77"/>
      <c r="G275" s="93"/>
      <c r="H275" s="91"/>
      <c r="I275" s="91"/>
      <c r="J275" s="92"/>
    </row>
    <row r="276" spans="1:10" s="46" customFormat="1" x14ac:dyDescent="0.25">
      <c r="A276" s="23">
        <v>2</v>
      </c>
      <c r="B276" s="19" t="s">
        <v>236</v>
      </c>
      <c r="C276" s="19" t="s">
        <v>188</v>
      </c>
      <c r="D276" s="19" t="s">
        <v>162</v>
      </c>
      <c r="E276" s="77">
        <v>250</v>
      </c>
      <c r="F276" s="77"/>
      <c r="G276" s="93"/>
      <c r="H276" s="91"/>
      <c r="I276" s="91"/>
      <c r="J276" s="92"/>
    </row>
    <row r="277" spans="1:10" s="46" customFormat="1" x14ac:dyDescent="0.25">
      <c r="A277" s="23">
        <v>3</v>
      </c>
      <c r="B277" s="19" t="s">
        <v>237</v>
      </c>
      <c r="C277" s="19" t="s">
        <v>188</v>
      </c>
      <c r="D277" s="19" t="s">
        <v>162</v>
      </c>
      <c r="E277" s="77">
        <v>250</v>
      </c>
      <c r="F277" s="77"/>
      <c r="G277" s="93"/>
      <c r="H277" s="91"/>
      <c r="I277" s="91"/>
      <c r="J277" s="92"/>
    </row>
    <row r="278" spans="1:10" s="46" customFormat="1" x14ac:dyDescent="0.25">
      <c r="A278" s="23">
        <v>4</v>
      </c>
      <c r="B278" s="19" t="s">
        <v>238</v>
      </c>
      <c r="C278" s="19" t="s">
        <v>235</v>
      </c>
      <c r="D278" s="19" t="s">
        <v>162</v>
      </c>
      <c r="E278" s="77">
        <v>300</v>
      </c>
      <c r="F278" s="77"/>
      <c r="G278" s="93"/>
      <c r="H278" s="91"/>
      <c r="I278" s="91"/>
      <c r="J278" s="92"/>
    </row>
    <row r="279" spans="1:10" s="46" customFormat="1" ht="23.25" customHeight="1" x14ac:dyDescent="0.25">
      <c r="A279" s="48"/>
      <c r="B279" s="27"/>
      <c r="C279" s="27"/>
      <c r="D279" s="27"/>
      <c r="E279" s="119" t="s">
        <v>432</v>
      </c>
      <c r="F279" s="119"/>
      <c r="G279" s="120"/>
      <c r="H279" s="97">
        <f>SUM(H275:H278)</f>
        <v>0</v>
      </c>
      <c r="I279" s="97">
        <f>SUM(I275:I278)</f>
        <v>0</v>
      </c>
      <c r="J279" s="98">
        <f>SUM(J275:J278)</f>
        <v>0</v>
      </c>
    </row>
    <row r="280" spans="1:10" s="46" customFormat="1" ht="24" customHeight="1" x14ac:dyDescent="0.25">
      <c r="A280" s="29"/>
      <c r="B280" s="109" t="s">
        <v>409</v>
      </c>
      <c r="C280" s="109"/>
      <c r="D280" s="109"/>
      <c r="E280" s="109"/>
      <c r="F280" s="109"/>
      <c r="G280" s="109"/>
      <c r="H280" s="109"/>
      <c r="I280" s="109"/>
      <c r="J280" s="109"/>
    </row>
    <row r="281" spans="1:10" s="46" customFormat="1" ht="30" x14ac:dyDescent="0.25">
      <c r="A281" s="23" t="s">
        <v>0</v>
      </c>
      <c r="B281" s="23" t="s">
        <v>1</v>
      </c>
      <c r="C281" s="23" t="s">
        <v>264</v>
      </c>
      <c r="D281" s="23" t="s">
        <v>159</v>
      </c>
      <c r="E281" s="23" t="s">
        <v>2</v>
      </c>
      <c r="F281" s="31" t="s">
        <v>441</v>
      </c>
      <c r="G281" s="24" t="s">
        <v>265</v>
      </c>
      <c r="H281" s="24" t="s">
        <v>266</v>
      </c>
      <c r="I281" s="23" t="s">
        <v>267</v>
      </c>
      <c r="J281" s="25" t="s">
        <v>263</v>
      </c>
    </row>
    <row r="282" spans="1:10" s="46" customFormat="1" x14ac:dyDescent="0.25">
      <c r="A282" s="23">
        <v>1</v>
      </c>
      <c r="B282" s="19" t="s">
        <v>209</v>
      </c>
      <c r="C282" s="65"/>
      <c r="D282" s="19" t="s">
        <v>162</v>
      </c>
      <c r="E282" s="77">
        <v>60</v>
      </c>
      <c r="F282" s="77"/>
      <c r="G282" s="94"/>
      <c r="H282" s="91"/>
      <c r="I282" s="91"/>
      <c r="J282" s="92"/>
    </row>
    <row r="283" spans="1:10" s="46" customFormat="1" x14ac:dyDescent="0.25">
      <c r="A283" s="23">
        <v>2</v>
      </c>
      <c r="B283" s="19" t="s">
        <v>210</v>
      </c>
      <c r="C283" s="65"/>
      <c r="D283" s="19" t="s">
        <v>211</v>
      </c>
      <c r="E283" s="77">
        <v>100</v>
      </c>
      <c r="F283" s="77"/>
      <c r="G283" s="94"/>
      <c r="H283" s="91"/>
      <c r="I283" s="91"/>
      <c r="J283" s="92"/>
    </row>
    <row r="284" spans="1:10" s="46" customFormat="1" x14ac:dyDescent="0.25">
      <c r="A284" s="23">
        <v>3</v>
      </c>
      <c r="B284" s="19" t="s">
        <v>212</v>
      </c>
      <c r="C284" s="19" t="s">
        <v>213</v>
      </c>
      <c r="D284" s="19" t="s">
        <v>162</v>
      </c>
      <c r="E284" s="77">
        <v>600</v>
      </c>
      <c r="F284" s="77"/>
      <c r="G284" s="94"/>
      <c r="H284" s="91"/>
      <c r="I284" s="91"/>
      <c r="J284" s="92"/>
    </row>
    <row r="285" spans="1:10" s="46" customFormat="1" x14ac:dyDescent="0.25">
      <c r="A285" s="23">
        <v>4</v>
      </c>
      <c r="B285" s="19" t="s">
        <v>214</v>
      </c>
      <c r="C285" s="19" t="s">
        <v>215</v>
      </c>
      <c r="D285" s="19" t="s">
        <v>162</v>
      </c>
      <c r="E285" s="77">
        <v>900</v>
      </c>
      <c r="F285" s="77"/>
      <c r="G285" s="94"/>
      <c r="H285" s="91"/>
      <c r="I285" s="91"/>
      <c r="J285" s="92"/>
    </row>
    <row r="286" spans="1:10" s="46" customFormat="1" x14ac:dyDescent="0.25">
      <c r="A286" s="23">
        <v>5</v>
      </c>
      <c r="B286" s="19" t="s">
        <v>216</v>
      </c>
      <c r="C286" s="65"/>
      <c r="D286" s="19" t="s">
        <v>162</v>
      </c>
      <c r="E286" s="77">
        <v>250</v>
      </c>
      <c r="F286" s="77"/>
      <c r="G286" s="94"/>
      <c r="H286" s="91"/>
      <c r="I286" s="91"/>
      <c r="J286" s="92"/>
    </row>
    <row r="287" spans="1:10" s="46" customFormat="1" x14ac:dyDescent="0.25">
      <c r="A287" s="23">
        <v>6</v>
      </c>
      <c r="B287" s="19" t="s">
        <v>217</v>
      </c>
      <c r="C287" s="65"/>
      <c r="D287" s="19" t="s">
        <v>162</v>
      </c>
      <c r="E287" s="77">
        <v>400</v>
      </c>
      <c r="F287" s="77"/>
      <c r="G287" s="94"/>
      <c r="H287" s="91"/>
      <c r="I287" s="91"/>
      <c r="J287" s="92"/>
    </row>
    <row r="288" spans="1:10" s="46" customFormat="1" x14ac:dyDescent="0.25">
      <c r="A288" s="23">
        <v>7</v>
      </c>
      <c r="B288" s="19" t="s">
        <v>218</v>
      </c>
      <c r="C288" s="65"/>
      <c r="D288" s="19" t="s">
        <v>162</v>
      </c>
      <c r="E288" s="77">
        <v>100</v>
      </c>
      <c r="F288" s="77"/>
      <c r="G288" s="94"/>
      <c r="H288" s="91"/>
      <c r="I288" s="91"/>
      <c r="J288" s="92"/>
    </row>
    <row r="289" spans="1:11" s="46" customFormat="1" x14ac:dyDescent="0.25">
      <c r="A289" s="23">
        <v>8</v>
      </c>
      <c r="B289" s="19" t="s">
        <v>219</v>
      </c>
      <c r="C289" s="65"/>
      <c r="D289" s="19" t="s">
        <v>162</v>
      </c>
      <c r="E289" s="77">
        <v>30</v>
      </c>
      <c r="F289" s="77"/>
      <c r="G289" s="94"/>
      <c r="H289" s="91"/>
      <c r="I289" s="91"/>
      <c r="J289" s="92"/>
    </row>
    <row r="290" spans="1:11" s="46" customFormat="1" x14ac:dyDescent="0.25">
      <c r="A290" s="23">
        <v>9</v>
      </c>
      <c r="B290" s="19" t="s">
        <v>220</v>
      </c>
      <c r="C290" s="65"/>
      <c r="D290" s="19" t="s">
        <v>177</v>
      </c>
      <c r="E290" s="77">
        <v>100</v>
      </c>
      <c r="F290" s="77"/>
      <c r="G290" s="94"/>
      <c r="H290" s="91"/>
      <c r="I290" s="91"/>
      <c r="J290" s="92"/>
    </row>
    <row r="291" spans="1:11" s="46" customFormat="1" x14ac:dyDescent="0.25">
      <c r="A291" s="23">
        <v>10</v>
      </c>
      <c r="B291" s="19" t="s">
        <v>221</v>
      </c>
      <c r="C291" s="65"/>
      <c r="D291" s="19" t="s">
        <v>211</v>
      </c>
      <c r="E291" s="77">
        <v>50</v>
      </c>
      <c r="F291" s="77"/>
      <c r="G291" s="94"/>
      <c r="H291" s="91"/>
      <c r="I291" s="91"/>
      <c r="J291" s="92"/>
    </row>
    <row r="292" spans="1:11" s="46" customFormat="1" x14ac:dyDescent="0.25">
      <c r="A292" s="23">
        <v>11</v>
      </c>
      <c r="B292" s="19" t="s">
        <v>222</v>
      </c>
      <c r="C292" s="65"/>
      <c r="D292" s="19" t="s">
        <v>211</v>
      </c>
      <c r="E292" s="77">
        <v>100</v>
      </c>
      <c r="F292" s="77"/>
      <c r="G292" s="94"/>
      <c r="H292" s="91"/>
      <c r="I292" s="91"/>
      <c r="J292" s="92"/>
    </row>
    <row r="293" spans="1:11" s="46" customFormat="1" x14ac:dyDescent="0.25">
      <c r="A293" s="23">
        <v>12</v>
      </c>
      <c r="B293" s="19" t="s">
        <v>223</v>
      </c>
      <c r="C293" s="65"/>
      <c r="D293" s="19" t="s">
        <v>162</v>
      </c>
      <c r="E293" s="77">
        <v>300</v>
      </c>
      <c r="F293" s="77"/>
      <c r="G293" s="94"/>
      <c r="H293" s="91"/>
      <c r="I293" s="91"/>
      <c r="J293" s="92"/>
    </row>
    <row r="294" spans="1:11" s="46" customFormat="1" ht="24" customHeight="1" x14ac:dyDescent="0.25">
      <c r="A294" s="23">
        <v>13</v>
      </c>
      <c r="B294" s="19" t="s">
        <v>224</v>
      </c>
      <c r="C294" s="65"/>
      <c r="D294" s="19" t="s">
        <v>162</v>
      </c>
      <c r="E294" s="77">
        <v>100</v>
      </c>
      <c r="F294" s="77"/>
      <c r="G294" s="94"/>
      <c r="H294" s="91"/>
      <c r="I294" s="91"/>
      <c r="J294" s="92"/>
    </row>
    <row r="295" spans="1:11" s="46" customFormat="1" ht="14.45" customHeight="1" x14ac:dyDescent="0.25">
      <c r="A295" s="23">
        <v>14</v>
      </c>
      <c r="B295" s="19" t="s">
        <v>225</v>
      </c>
      <c r="C295" s="65"/>
      <c r="D295" s="19" t="s">
        <v>162</v>
      </c>
      <c r="E295" s="77">
        <v>20</v>
      </c>
      <c r="F295" s="77"/>
      <c r="G295" s="94"/>
      <c r="H295" s="91"/>
      <c r="I295" s="91"/>
      <c r="J295" s="92"/>
    </row>
    <row r="296" spans="1:11" s="46" customFormat="1" ht="22.5" customHeight="1" x14ac:dyDescent="0.25">
      <c r="A296" s="48"/>
      <c r="B296" s="27"/>
      <c r="C296" s="27"/>
      <c r="D296" s="27"/>
      <c r="E296" s="117" t="s">
        <v>433</v>
      </c>
      <c r="F296" s="117"/>
      <c r="G296" s="118"/>
      <c r="H296" s="95">
        <f>SUM(H282:H295)</f>
        <v>0</v>
      </c>
      <c r="I296" s="95">
        <f>SUM(I282:I295)</f>
        <v>0</v>
      </c>
      <c r="J296" s="96">
        <f>SUM(J282:J295)</f>
        <v>0</v>
      </c>
    </row>
    <row r="297" spans="1:11" s="46" customFormat="1" ht="27" customHeight="1" x14ac:dyDescent="0.25">
      <c r="A297" s="48"/>
      <c r="B297" s="109" t="s">
        <v>392</v>
      </c>
      <c r="C297" s="109"/>
      <c r="D297" s="109"/>
      <c r="E297" s="109"/>
      <c r="F297" s="109"/>
      <c r="G297" s="109"/>
      <c r="H297" s="109"/>
      <c r="I297" s="109"/>
      <c r="J297" s="109"/>
    </row>
    <row r="298" spans="1:11" s="46" customFormat="1" ht="30" x14ac:dyDescent="0.25">
      <c r="A298" s="23" t="s">
        <v>0</v>
      </c>
      <c r="B298" s="23" t="s">
        <v>1</v>
      </c>
      <c r="C298" s="23" t="s">
        <v>264</v>
      </c>
      <c r="D298" s="23" t="s">
        <v>159</v>
      </c>
      <c r="E298" s="23" t="s">
        <v>2</v>
      </c>
      <c r="F298" s="31" t="s">
        <v>441</v>
      </c>
      <c r="G298" s="24" t="s">
        <v>265</v>
      </c>
      <c r="H298" s="24" t="s">
        <v>266</v>
      </c>
      <c r="I298" s="23" t="s">
        <v>267</v>
      </c>
      <c r="J298" s="25" t="s">
        <v>263</v>
      </c>
    </row>
    <row r="299" spans="1:11" s="61" customFormat="1" x14ac:dyDescent="0.25">
      <c r="A299" s="23">
        <v>1</v>
      </c>
      <c r="B299" s="19" t="s">
        <v>205</v>
      </c>
      <c r="C299" s="19" t="s">
        <v>206</v>
      </c>
      <c r="D299" s="19" t="s">
        <v>340</v>
      </c>
      <c r="E299" s="77">
        <v>100</v>
      </c>
      <c r="F299" s="77"/>
      <c r="G299" s="94"/>
      <c r="H299" s="91"/>
      <c r="I299" s="91"/>
      <c r="J299" s="91"/>
    </row>
    <row r="300" spans="1:11" s="46" customFormat="1" ht="22.5" customHeight="1" thickBot="1" x14ac:dyDescent="0.3">
      <c r="A300" s="48"/>
      <c r="B300" s="27"/>
      <c r="C300" s="27"/>
      <c r="D300" s="27"/>
      <c r="E300" s="117" t="s">
        <v>427</v>
      </c>
      <c r="F300" s="117"/>
      <c r="G300" s="118"/>
      <c r="H300" s="95">
        <f>$H$299</f>
        <v>0</v>
      </c>
      <c r="I300" s="95">
        <f>$I$299</f>
        <v>0</v>
      </c>
      <c r="J300" s="96">
        <f>$J$299</f>
        <v>0</v>
      </c>
    </row>
    <row r="301" spans="1:11" s="46" customFormat="1" ht="33.75" customHeight="1" thickBot="1" x14ac:dyDescent="0.3">
      <c r="A301" s="129" t="s">
        <v>389</v>
      </c>
      <c r="B301" s="130"/>
      <c r="C301" s="130"/>
      <c r="D301" s="130"/>
      <c r="E301" s="130"/>
      <c r="F301" s="130"/>
      <c r="G301" s="131"/>
      <c r="H301" s="100">
        <f>H300+H296+H279+H272+H261+H257</f>
        <v>0</v>
      </c>
      <c r="I301" s="100">
        <f>I300+I296+I279+I272+I261+I257</f>
        <v>0</v>
      </c>
      <c r="J301" s="102">
        <f>J296+J300+J279+J272+J261+J257</f>
        <v>0</v>
      </c>
      <c r="K301" s="47"/>
    </row>
    <row r="302" spans="1:11" s="52" customFormat="1" ht="16.5" thickBot="1" x14ac:dyDescent="0.3">
      <c r="A302" s="59"/>
      <c r="B302" s="59"/>
      <c r="C302" s="59"/>
      <c r="D302" s="54"/>
      <c r="E302" s="53"/>
      <c r="F302" s="53"/>
      <c r="G302" s="53"/>
      <c r="H302" s="55"/>
      <c r="I302" s="66"/>
      <c r="J302" s="56"/>
      <c r="K302" s="57"/>
    </row>
    <row r="303" spans="1:11" s="46" customFormat="1" ht="45.75" customHeight="1" thickBot="1" x14ac:dyDescent="0.3">
      <c r="A303" s="121" t="s">
        <v>415</v>
      </c>
      <c r="B303" s="122"/>
      <c r="C303" s="122"/>
      <c r="D303" s="122"/>
      <c r="E303" s="122"/>
      <c r="F303" s="122"/>
      <c r="G303" s="122"/>
      <c r="H303" s="122"/>
      <c r="I303" s="122"/>
      <c r="J303" s="123"/>
    </row>
    <row r="304" spans="1:11" s="46" customFormat="1" ht="26.25" customHeight="1" x14ac:dyDescent="0.25">
      <c r="A304" s="29"/>
      <c r="B304" s="138" t="s">
        <v>391</v>
      </c>
      <c r="C304" s="139"/>
      <c r="D304" s="139"/>
      <c r="E304" s="139"/>
      <c r="F304" s="139"/>
      <c r="G304" s="139"/>
      <c r="H304" s="139"/>
      <c r="I304" s="139"/>
      <c r="J304" s="139"/>
    </row>
    <row r="305" spans="1:11" s="46" customFormat="1" ht="30" x14ac:dyDescent="0.25">
      <c r="A305" s="23" t="s">
        <v>0</v>
      </c>
      <c r="B305" s="23" t="s">
        <v>1</v>
      </c>
      <c r="C305" s="23" t="s">
        <v>264</v>
      </c>
      <c r="D305" s="23" t="s">
        <v>159</v>
      </c>
      <c r="E305" s="23" t="s">
        <v>2</v>
      </c>
      <c r="F305" s="31" t="s">
        <v>441</v>
      </c>
      <c r="G305" s="24" t="s">
        <v>265</v>
      </c>
      <c r="H305" s="24" t="s">
        <v>266</v>
      </c>
      <c r="I305" s="23" t="s">
        <v>267</v>
      </c>
      <c r="J305" s="25" t="s">
        <v>263</v>
      </c>
    </row>
    <row r="306" spans="1:11" s="46" customFormat="1" x14ac:dyDescent="0.25">
      <c r="A306" s="23">
        <v>1</v>
      </c>
      <c r="B306" s="19" t="s">
        <v>172</v>
      </c>
      <c r="C306" s="19" t="s">
        <v>161</v>
      </c>
      <c r="D306" s="19" t="s">
        <v>162</v>
      </c>
      <c r="E306" s="77">
        <v>14400</v>
      </c>
      <c r="F306" s="77"/>
      <c r="G306" s="91"/>
      <c r="H306" s="91"/>
      <c r="I306" s="91"/>
      <c r="J306" s="92"/>
    </row>
    <row r="307" spans="1:11" s="46" customFormat="1" x14ac:dyDescent="0.25">
      <c r="A307" s="23">
        <v>2</v>
      </c>
      <c r="B307" s="19" t="s">
        <v>239</v>
      </c>
      <c r="C307" s="19" t="s">
        <v>161</v>
      </c>
      <c r="D307" s="19" t="s">
        <v>162</v>
      </c>
      <c r="E307" s="77">
        <v>14400</v>
      </c>
      <c r="F307" s="77"/>
      <c r="G307" s="91"/>
      <c r="H307" s="91"/>
      <c r="I307" s="91"/>
      <c r="J307" s="92"/>
    </row>
    <row r="308" spans="1:11" s="46" customFormat="1" x14ac:dyDescent="0.25">
      <c r="A308" s="23">
        <v>3</v>
      </c>
      <c r="B308" s="19" t="s">
        <v>240</v>
      </c>
      <c r="C308" s="19" t="s">
        <v>241</v>
      </c>
      <c r="D308" s="19" t="s">
        <v>242</v>
      </c>
      <c r="E308" s="77">
        <v>15600</v>
      </c>
      <c r="F308" s="77"/>
      <c r="G308" s="91"/>
      <c r="H308" s="91"/>
      <c r="I308" s="91"/>
      <c r="J308" s="92"/>
    </row>
    <row r="309" spans="1:11" s="46" customFormat="1" x14ac:dyDescent="0.25">
      <c r="A309" s="23">
        <v>4</v>
      </c>
      <c r="B309" s="19" t="s">
        <v>243</v>
      </c>
      <c r="C309" s="19" t="s">
        <v>244</v>
      </c>
      <c r="D309" s="19" t="s">
        <v>242</v>
      </c>
      <c r="E309" s="77">
        <v>18000</v>
      </c>
      <c r="F309" s="77"/>
      <c r="G309" s="91"/>
      <c r="H309" s="91"/>
      <c r="I309" s="91"/>
      <c r="J309" s="92"/>
    </row>
    <row r="310" spans="1:11" s="46" customFormat="1" x14ac:dyDescent="0.25">
      <c r="A310" s="23">
        <v>5</v>
      </c>
      <c r="B310" s="19" t="s">
        <v>245</v>
      </c>
      <c r="C310" s="19" t="s">
        <v>244</v>
      </c>
      <c r="D310" s="19" t="s">
        <v>242</v>
      </c>
      <c r="E310" s="77">
        <v>10800</v>
      </c>
      <c r="F310" s="77"/>
      <c r="G310" s="91"/>
      <c r="H310" s="91"/>
      <c r="I310" s="91"/>
      <c r="J310" s="92"/>
    </row>
    <row r="311" spans="1:11" s="46" customFormat="1" x14ac:dyDescent="0.25">
      <c r="A311" s="23">
        <v>6</v>
      </c>
      <c r="B311" s="19" t="s">
        <v>246</v>
      </c>
      <c r="C311" s="19" t="s">
        <v>244</v>
      </c>
      <c r="D311" s="19" t="s">
        <v>242</v>
      </c>
      <c r="E311" s="77">
        <v>10800</v>
      </c>
      <c r="F311" s="77"/>
      <c r="G311" s="91"/>
      <c r="H311" s="91"/>
      <c r="I311" s="91"/>
      <c r="J311" s="92"/>
    </row>
    <row r="312" spans="1:11" s="46" customFormat="1" x14ac:dyDescent="0.25">
      <c r="A312" s="23">
        <v>7</v>
      </c>
      <c r="B312" s="19" t="s">
        <v>178</v>
      </c>
      <c r="C312" s="19" t="s">
        <v>247</v>
      </c>
      <c r="D312" s="19" t="s">
        <v>242</v>
      </c>
      <c r="E312" s="77">
        <v>14400</v>
      </c>
      <c r="F312" s="77"/>
      <c r="G312" s="91"/>
      <c r="H312" s="91"/>
      <c r="I312" s="91"/>
      <c r="J312" s="92"/>
    </row>
    <row r="313" spans="1:11" s="46" customFormat="1" ht="24.75" customHeight="1" x14ac:dyDescent="0.25">
      <c r="A313" s="48"/>
      <c r="B313" s="27"/>
      <c r="C313" s="27"/>
      <c r="D313" s="27"/>
      <c r="E313" s="117" t="s">
        <v>430</v>
      </c>
      <c r="F313" s="117"/>
      <c r="G313" s="118"/>
      <c r="H313" s="95">
        <f>SUM(H306:H312)</f>
        <v>0</v>
      </c>
      <c r="I313" s="95">
        <f>SUM(I306:I312)</f>
        <v>0</v>
      </c>
      <c r="J313" s="96">
        <f>SUM(J306:J312)</f>
        <v>0</v>
      </c>
      <c r="K313" s="47"/>
    </row>
    <row r="314" spans="1:11" s="46" customFormat="1" ht="23.25" customHeight="1" x14ac:dyDescent="0.25">
      <c r="A314" s="68"/>
      <c r="B314" s="108" t="s">
        <v>390</v>
      </c>
      <c r="C314" s="108"/>
      <c r="D314" s="108"/>
      <c r="E314" s="108"/>
      <c r="F314" s="108"/>
      <c r="G314" s="108"/>
      <c r="H314" s="108"/>
      <c r="I314" s="108"/>
      <c r="J314" s="108"/>
    </row>
    <row r="315" spans="1:11" s="46" customFormat="1" ht="30" x14ac:dyDescent="0.25">
      <c r="A315" s="23" t="s">
        <v>0</v>
      </c>
      <c r="B315" s="23" t="s">
        <v>1</v>
      </c>
      <c r="C315" s="23" t="s">
        <v>264</v>
      </c>
      <c r="D315" s="23" t="s">
        <v>159</v>
      </c>
      <c r="E315" s="23" t="s">
        <v>2</v>
      </c>
      <c r="F315" s="31" t="s">
        <v>441</v>
      </c>
      <c r="G315" s="24" t="s">
        <v>265</v>
      </c>
      <c r="H315" s="24" t="s">
        <v>266</v>
      </c>
      <c r="I315" s="23" t="s">
        <v>267</v>
      </c>
      <c r="J315" s="25" t="s">
        <v>263</v>
      </c>
    </row>
    <row r="316" spans="1:11" s="46" customFormat="1" x14ac:dyDescent="0.25">
      <c r="A316" s="23">
        <v>1</v>
      </c>
      <c r="B316" s="19" t="s">
        <v>184</v>
      </c>
      <c r="C316" s="19" t="s">
        <v>244</v>
      </c>
      <c r="D316" s="19" t="s">
        <v>242</v>
      </c>
      <c r="E316" s="77">
        <v>10800</v>
      </c>
      <c r="F316" s="77"/>
      <c r="G316" s="91"/>
      <c r="H316" s="91"/>
      <c r="I316" s="91"/>
      <c r="J316" s="92"/>
    </row>
    <row r="317" spans="1:11" s="46" customFormat="1" x14ac:dyDescent="0.25">
      <c r="A317" s="23">
        <v>2</v>
      </c>
      <c r="B317" s="19" t="s">
        <v>185</v>
      </c>
      <c r="C317" s="19" t="s">
        <v>244</v>
      </c>
      <c r="D317" s="19" t="s">
        <v>242</v>
      </c>
      <c r="E317" s="77">
        <v>10800</v>
      </c>
      <c r="F317" s="77"/>
      <c r="G317" s="91"/>
      <c r="H317" s="91"/>
      <c r="I317" s="91"/>
      <c r="J317" s="92"/>
    </row>
    <row r="318" spans="1:11" s="46" customFormat="1" x14ac:dyDescent="0.25">
      <c r="A318" s="23">
        <v>3</v>
      </c>
      <c r="B318" s="19" t="s">
        <v>248</v>
      </c>
      <c r="C318" s="19" t="s">
        <v>244</v>
      </c>
      <c r="D318" s="19" t="s">
        <v>242</v>
      </c>
      <c r="E318" s="77">
        <v>10800</v>
      </c>
      <c r="F318" s="77"/>
      <c r="G318" s="91"/>
      <c r="H318" s="91"/>
      <c r="I318" s="91"/>
      <c r="J318" s="92"/>
    </row>
    <row r="319" spans="1:11" s="46" customFormat="1" ht="21" customHeight="1" x14ac:dyDescent="0.25">
      <c r="A319" s="48"/>
      <c r="B319" s="27"/>
      <c r="C319" s="27"/>
      <c r="D319" s="27"/>
      <c r="E319" s="110" t="s">
        <v>425</v>
      </c>
      <c r="F319" s="111"/>
      <c r="G319" s="112"/>
      <c r="H319" s="103">
        <f>SUM(H316:H318)</f>
        <v>0</v>
      </c>
      <c r="I319" s="103">
        <f>SUM(I316:I318)</f>
        <v>0</v>
      </c>
      <c r="J319" s="104">
        <f>SUM(J316:J318)</f>
        <v>0</v>
      </c>
      <c r="K319" s="47"/>
    </row>
    <row r="320" spans="1:11" s="46" customFormat="1" ht="24" customHeight="1" x14ac:dyDescent="0.25">
      <c r="A320" s="29"/>
      <c r="B320" s="109" t="s">
        <v>411</v>
      </c>
      <c r="C320" s="109"/>
      <c r="D320" s="109"/>
      <c r="E320" s="109"/>
      <c r="F320" s="109"/>
      <c r="G320" s="109"/>
      <c r="H320" s="109"/>
      <c r="I320" s="109"/>
      <c r="J320" s="109"/>
    </row>
    <row r="321" spans="1:11" s="46" customFormat="1" ht="30" x14ac:dyDescent="0.25">
      <c r="A321" s="23" t="s">
        <v>0</v>
      </c>
      <c r="B321" s="23" t="s">
        <v>1</v>
      </c>
      <c r="C321" s="23" t="s">
        <v>264</v>
      </c>
      <c r="D321" s="23" t="s">
        <v>159</v>
      </c>
      <c r="E321" s="23" t="s">
        <v>2</v>
      </c>
      <c r="F321" s="31" t="s">
        <v>441</v>
      </c>
      <c r="G321" s="24" t="s">
        <v>265</v>
      </c>
      <c r="H321" s="24" t="s">
        <v>266</v>
      </c>
      <c r="I321" s="23" t="s">
        <v>267</v>
      </c>
      <c r="J321" s="25" t="s">
        <v>263</v>
      </c>
    </row>
    <row r="322" spans="1:11" s="46" customFormat="1" ht="43.9" customHeight="1" x14ac:dyDescent="0.25">
      <c r="A322" s="23">
        <v>1</v>
      </c>
      <c r="B322" s="19" t="s">
        <v>249</v>
      </c>
      <c r="C322" s="65"/>
      <c r="D322" s="19" t="s">
        <v>162</v>
      </c>
      <c r="E322" s="77">
        <v>11220</v>
      </c>
      <c r="F322" s="77"/>
      <c r="G322" s="94"/>
      <c r="H322" s="91"/>
      <c r="I322" s="91"/>
      <c r="J322" s="92"/>
    </row>
    <row r="323" spans="1:11" s="46" customFormat="1" x14ac:dyDescent="0.25">
      <c r="A323" s="23">
        <v>2</v>
      </c>
      <c r="B323" s="19" t="s">
        <v>315</v>
      </c>
      <c r="C323" s="65"/>
      <c r="D323" s="19" t="s">
        <v>162</v>
      </c>
      <c r="E323" s="77">
        <v>11220</v>
      </c>
      <c r="F323" s="77"/>
      <c r="G323" s="94"/>
      <c r="H323" s="91"/>
      <c r="I323" s="91"/>
      <c r="J323" s="92"/>
    </row>
    <row r="324" spans="1:11" s="46" customFormat="1" ht="24" customHeight="1" x14ac:dyDescent="0.25">
      <c r="A324" s="48"/>
      <c r="B324" s="27"/>
      <c r="C324" s="27"/>
      <c r="D324" s="27"/>
      <c r="E324" s="117" t="s">
        <v>431</v>
      </c>
      <c r="F324" s="117"/>
      <c r="G324" s="118"/>
      <c r="H324" s="95">
        <f>SUM(H322:H323)</f>
        <v>0</v>
      </c>
      <c r="I324" s="95">
        <f>SUM(I322:I323)</f>
        <v>0</v>
      </c>
      <c r="J324" s="96">
        <f>SUM(J322:J323)</f>
        <v>0</v>
      </c>
      <c r="K324" s="47"/>
    </row>
    <row r="325" spans="1:11" s="46" customFormat="1" ht="24.75" customHeight="1" x14ac:dyDescent="0.25">
      <c r="A325" s="68"/>
      <c r="B325" s="108" t="s">
        <v>410</v>
      </c>
      <c r="C325" s="108"/>
      <c r="D325" s="108"/>
      <c r="E325" s="108"/>
      <c r="F325" s="108"/>
      <c r="G325" s="108"/>
      <c r="H325" s="108"/>
      <c r="I325" s="108"/>
      <c r="J325" s="108"/>
    </row>
    <row r="326" spans="1:11" s="46" customFormat="1" ht="30" x14ac:dyDescent="0.25">
      <c r="A326" s="23" t="s">
        <v>0</v>
      </c>
      <c r="B326" s="23" t="s">
        <v>1</v>
      </c>
      <c r="C326" s="23" t="s">
        <v>264</v>
      </c>
      <c r="D326" s="23" t="s">
        <v>159</v>
      </c>
      <c r="E326" s="23" t="s">
        <v>2</v>
      </c>
      <c r="F326" s="31" t="s">
        <v>441</v>
      </c>
      <c r="G326" s="24" t="s">
        <v>265</v>
      </c>
      <c r="H326" s="24" t="s">
        <v>266</v>
      </c>
      <c r="I326" s="23" t="s">
        <v>267</v>
      </c>
      <c r="J326" s="25" t="s">
        <v>263</v>
      </c>
    </row>
    <row r="327" spans="1:11" s="46" customFormat="1" x14ac:dyDescent="0.25">
      <c r="A327" s="23">
        <v>3</v>
      </c>
      <c r="B327" s="19" t="s">
        <v>250</v>
      </c>
      <c r="C327" s="65"/>
      <c r="D327" s="19" t="s">
        <v>162</v>
      </c>
      <c r="E327" s="77">
        <v>18480</v>
      </c>
      <c r="F327" s="77"/>
      <c r="G327" s="94"/>
      <c r="H327" s="91"/>
      <c r="I327" s="91"/>
      <c r="J327" s="92"/>
    </row>
    <row r="328" spans="1:11" s="46" customFormat="1" ht="24.75" customHeight="1" x14ac:dyDescent="0.25">
      <c r="A328" s="48"/>
      <c r="B328" s="27"/>
      <c r="C328" s="27"/>
      <c r="D328" s="27"/>
      <c r="E328" s="117" t="s">
        <v>432</v>
      </c>
      <c r="F328" s="117"/>
      <c r="G328" s="118"/>
      <c r="H328" s="95">
        <f>H327</f>
        <v>0</v>
      </c>
      <c r="I328" s="95">
        <f>I327</f>
        <v>0</v>
      </c>
      <c r="J328" s="96">
        <f>J327</f>
        <v>0</v>
      </c>
      <c r="K328" s="47"/>
    </row>
    <row r="329" spans="1:11" s="46" customFormat="1" ht="25.5" customHeight="1" x14ac:dyDescent="0.25">
      <c r="A329" s="68"/>
      <c r="B329" s="108" t="s">
        <v>417</v>
      </c>
      <c r="C329" s="108"/>
      <c r="D329" s="108"/>
      <c r="E329" s="108"/>
      <c r="F329" s="108"/>
      <c r="G329" s="108"/>
      <c r="H329" s="108"/>
      <c r="I329" s="108"/>
      <c r="J329" s="108"/>
    </row>
    <row r="330" spans="1:11" s="46" customFormat="1" ht="30" x14ac:dyDescent="0.25">
      <c r="A330" s="23" t="s">
        <v>0</v>
      </c>
      <c r="B330" s="23" t="s">
        <v>1</v>
      </c>
      <c r="C330" s="23" t="s">
        <v>264</v>
      </c>
      <c r="D330" s="23" t="s">
        <v>159</v>
      </c>
      <c r="E330" s="23" t="s">
        <v>2</v>
      </c>
      <c r="F330" s="31" t="s">
        <v>441</v>
      </c>
      <c r="G330" s="24" t="s">
        <v>265</v>
      </c>
      <c r="H330" s="24" t="s">
        <v>266</v>
      </c>
      <c r="I330" s="23" t="s">
        <v>267</v>
      </c>
      <c r="J330" s="25" t="s">
        <v>263</v>
      </c>
    </row>
    <row r="331" spans="1:11" s="46" customFormat="1" x14ac:dyDescent="0.25">
      <c r="A331" s="23">
        <v>4</v>
      </c>
      <c r="B331" s="19" t="s">
        <v>251</v>
      </c>
      <c r="C331" s="65"/>
      <c r="D331" s="19" t="s">
        <v>162</v>
      </c>
      <c r="E331" s="77">
        <v>12000</v>
      </c>
      <c r="F331" s="77"/>
      <c r="G331" s="94"/>
      <c r="H331" s="91"/>
      <c r="I331" s="91"/>
      <c r="J331" s="92"/>
    </row>
    <row r="332" spans="1:11" s="46" customFormat="1" ht="22.5" customHeight="1" thickBot="1" x14ac:dyDescent="0.3">
      <c r="A332" s="48"/>
      <c r="B332" s="27"/>
      <c r="C332" s="27"/>
      <c r="D332" s="27"/>
      <c r="E332" s="117" t="s">
        <v>434</v>
      </c>
      <c r="F332" s="117"/>
      <c r="G332" s="118"/>
      <c r="H332" s="95">
        <f>H331</f>
        <v>0</v>
      </c>
      <c r="I332" s="95">
        <f>I331</f>
        <v>0</v>
      </c>
      <c r="J332" s="96">
        <f>J331</f>
        <v>0</v>
      </c>
      <c r="K332" s="47"/>
    </row>
    <row r="333" spans="1:11" s="46" customFormat="1" ht="35.25" customHeight="1" thickBot="1" x14ac:dyDescent="0.3">
      <c r="A333" s="129" t="s">
        <v>435</v>
      </c>
      <c r="B333" s="130"/>
      <c r="C333" s="130"/>
      <c r="D333" s="130"/>
      <c r="E333" s="130"/>
      <c r="F333" s="130"/>
      <c r="G333" s="131"/>
      <c r="H333" s="105">
        <f>H332+H328+H324+H319+H313</f>
        <v>0</v>
      </c>
      <c r="I333" s="100">
        <f>I332+I328+I324+I319+I313</f>
        <v>0</v>
      </c>
      <c r="J333" s="102">
        <f>J332+J328+J324+J319+J313</f>
        <v>0</v>
      </c>
      <c r="K333" s="47"/>
    </row>
    <row r="334" spans="1:11" s="52" customFormat="1" ht="16.5" thickBot="1" x14ac:dyDescent="0.3">
      <c r="A334" s="59"/>
      <c r="B334" s="59"/>
      <c r="C334" s="59"/>
      <c r="D334" s="54"/>
      <c r="E334" s="53"/>
      <c r="F334" s="53"/>
      <c r="G334" s="53"/>
      <c r="H334" s="69"/>
      <c r="I334" s="66"/>
      <c r="J334" s="70"/>
      <c r="K334" s="57"/>
    </row>
    <row r="335" spans="1:11" s="46" customFormat="1" ht="45" customHeight="1" thickBot="1" x14ac:dyDescent="0.3">
      <c r="A335" s="132" t="s">
        <v>416</v>
      </c>
      <c r="B335" s="133"/>
      <c r="C335" s="133"/>
      <c r="D335" s="133"/>
      <c r="E335" s="133"/>
      <c r="F335" s="133"/>
      <c r="G335" s="133"/>
      <c r="H335" s="133"/>
      <c r="I335" s="133"/>
      <c r="J335" s="134"/>
    </row>
    <row r="336" spans="1:11" s="46" customFormat="1" ht="27" customHeight="1" x14ac:dyDescent="0.25">
      <c r="A336" s="71"/>
      <c r="B336" s="124" t="s">
        <v>418</v>
      </c>
      <c r="C336" s="124"/>
      <c r="D336" s="124"/>
      <c r="E336" s="124"/>
      <c r="F336" s="124"/>
      <c r="G336" s="124"/>
      <c r="H336" s="124"/>
      <c r="I336" s="124"/>
      <c r="J336" s="124"/>
    </row>
    <row r="337" spans="1:11" s="46" customFormat="1" ht="30" x14ac:dyDescent="0.25">
      <c r="A337" s="23" t="s">
        <v>0</v>
      </c>
      <c r="B337" s="23" t="s">
        <v>1</v>
      </c>
      <c r="C337" s="23" t="s">
        <v>264</v>
      </c>
      <c r="D337" s="23" t="s">
        <v>159</v>
      </c>
      <c r="E337" s="23" t="s">
        <v>2</v>
      </c>
      <c r="F337" s="31" t="s">
        <v>441</v>
      </c>
      <c r="G337" s="24" t="s">
        <v>265</v>
      </c>
      <c r="H337" s="24" t="s">
        <v>266</v>
      </c>
      <c r="I337" s="23" t="s">
        <v>267</v>
      </c>
      <c r="J337" s="25" t="s">
        <v>263</v>
      </c>
    </row>
    <row r="338" spans="1:11" s="46" customFormat="1" x14ac:dyDescent="0.25">
      <c r="A338" s="72">
        <v>1</v>
      </c>
      <c r="B338" s="72" t="s">
        <v>254</v>
      </c>
      <c r="C338" s="72"/>
      <c r="D338" s="72" t="s">
        <v>3</v>
      </c>
      <c r="E338" s="73">
        <v>900</v>
      </c>
      <c r="F338" s="73"/>
      <c r="G338" s="93"/>
      <c r="H338" s="91"/>
      <c r="I338" s="91"/>
      <c r="J338" s="92"/>
    </row>
    <row r="339" spans="1:11" s="46" customFormat="1" x14ac:dyDescent="0.25">
      <c r="A339" s="72">
        <v>2</v>
      </c>
      <c r="B339" s="72" t="s">
        <v>255</v>
      </c>
      <c r="C339" s="72"/>
      <c r="D339" s="72" t="s">
        <v>3</v>
      </c>
      <c r="E339" s="73">
        <v>300</v>
      </c>
      <c r="F339" s="73"/>
      <c r="G339" s="93"/>
      <c r="H339" s="91"/>
      <c r="I339" s="91"/>
      <c r="J339" s="92"/>
    </row>
    <row r="340" spans="1:11" s="46" customFormat="1" x14ac:dyDescent="0.25">
      <c r="A340" s="72">
        <v>3</v>
      </c>
      <c r="B340" s="72" t="s">
        <v>256</v>
      </c>
      <c r="C340" s="72"/>
      <c r="D340" s="72" t="s">
        <v>3</v>
      </c>
      <c r="E340" s="73">
        <v>400</v>
      </c>
      <c r="F340" s="73"/>
      <c r="G340" s="93"/>
      <c r="H340" s="91"/>
      <c r="I340" s="91"/>
      <c r="J340" s="92"/>
    </row>
    <row r="341" spans="1:11" s="46" customFormat="1" x14ac:dyDescent="0.25">
      <c r="A341" s="72">
        <v>4</v>
      </c>
      <c r="B341" s="72" t="s">
        <v>257</v>
      </c>
      <c r="C341" s="72"/>
      <c r="D341" s="72" t="s">
        <v>3</v>
      </c>
      <c r="E341" s="73">
        <v>400</v>
      </c>
      <c r="F341" s="73"/>
      <c r="G341" s="93"/>
      <c r="H341" s="91"/>
      <c r="I341" s="91"/>
      <c r="J341" s="92"/>
    </row>
    <row r="342" spans="1:11" s="46" customFormat="1" x14ac:dyDescent="0.25">
      <c r="A342" s="72">
        <v>5</v>
      </c>
      <c r="B342" s="72" t="s">
        <v>440</v>
      </c>
      <c r="C342" s="72"/>
      <c r="D342" s="72" t="s">
        <v>258</v>
      </c>
      <c r="E342" s="73">
        <v>800</v>
      </c>
      <c r="F342" s="73"/>
      <c r="G342" s="93"/>
      <c r="H342" s="91"/>
      <c r="I342" s="91"/>
      <c r="J342" s="92"/>
    </row>
    <row r="343" spans="1:11" s="46" customFormat="1" ht="22.5" customHeight="1" x14ac:dyDescent="0.25">
      <c r="A343" s="48"/>
      <c r="B343" s="27"/>
      <c r="C343" s="27"/>
      <c r="D343" s="27"/>
      <c r="E343" s="117" t="s">
        <v>430</v>
      </c>
      <c r="F343" s="117"/>
      <c r="G343" s="118"/>
      <c r="H343" s="95">
        <f>SUM(H338:H342)</f>
        <v>0</v>
      </c>
      <c r="I343" s="95">
        <f>SUM(I338:I342)</f>
        <v>0</v>
      </c>
      <c r="J343" s="96">
        <f>SUM(J338:J342)</f>
        <v>0</v>
      </c>
      <c r="K343" s="47"/>
    </row>
    <row r="344" spans="1:11" s="46" customFormat="1" ht="22.5" customHeight="1" x14ac:dyDescent="0.25">
      <c r="B344" s="109" t="s">
        <v>419</v>
      </c>
      <c r="C344" s="109"/>
      <c r="D344" s="109"/>
      <c r="E344" s="109"/>
      <c r="F344" s="109"/>
      <c r="G344" s="109"/>
      <c r="H344" s="109"/>
      <c r="I344" s="109"/>
      <c r="J344" s="109"/>
    </row>
    <row r="345" spans="1:11" s="46" customFormat="1" ht="30" x14ac:dyDescent="0.25">
      <c r="A345" s="23" t="s">
        <v>0</v>
      </c>
      <c r="B345" s="23" t="s">
        <v>1</v>
      </c>
      <c r="C345" s="23" t="s">
        <v>264</v>
      </c>
      <c r="D345" s="23" t="s">
        <v>159</v>
      </c>
      <c r="E345" s="23" t="s">
        <v>2</v>
      </c>
      <c r="F345" s="31" t="s">
        <v>441</v>
      </c>
      <c r="G345" s="24" t="s">
        <v>265</v>
      </c>
      <c r="H345" s="24" t="s">
        <v>266</v>
      </c>
      <c r="I345" s="23" t="s">
        <v>267</v>
      </c>
      <c r="J345" s="25" t="s">
        <v>263</v>
      </c>
    </row>
    <row r="346" spans="1:11" s="46" customFormat="1" x14ac:dyDescent="0.25">
      <c r="A346" s="72">
        <v>1</v>
      </c>
      <c r="B346" s="72" t="s">
        <v>252</v>
      </c>
      <c r="C346" s="72"/>
      <c r="D346" s="72" t="s">
        <v>11</v>
      </c>
      <c r="E346" s="73">
        <v>1800</v>
      </c>
      <c r="F346" s="73"/>
      <c r="G346" s="93"/>
      <c r="H346" s="91"/>
      <c r="I346" s="91"/>
      <c r="J346" s="92"/>
    </row>
    <row r="347" spans="1:11" s="46" customFormat="1" ht="22.5" customHeight="1" x14ac:dyDescent="0.25">
      <c r="A347" s="48" t="s">
        <v>253</v>
      </c>
      <c r="B347" s="27"/>
      <c r="C347" s="27"/>
      <c r="D347" s="27"/>
      <c r="E347" s="117" t="s">
        <v>425</v>
      </c>
      <c r="F347" s="117"/>
      <c r="G347" s="118"/>
      <c r="H347" s="95">
        <f>H346</f>
        <v>0</v>
      </c>
      <c r="I347" s="95">
        <f>I346</f>
        <v>0</v>
      </c>
      <c r="J347" s="96">
        <f>J346</f>
        <v>0</v>
      </c>
    </row>
    <row r="348" spans="1:11" s="46" customFormat="1" ht="24.75" customHeight="1" x14ac:dyDescent="0.25">
      <c r="B348" s="109" t="s">
        <v>420</v>
      </c>
      <c r="C348" s="109"/>
      <c r="D348" s="109"/>
      <c r="E348" s="109"/>
      <c r="F348" s="109"/>
      <c r="G348" s="109"/>
      <c r="H348" s="109"/>
      <c r="I348" s="109"/>
      <c r="J348" s="109"/>
    </row>
    <row r="349" spans="1:11" s="46" customFormat="1" ht="30" x14ac:dyDescent="0.25">
      <c r="A349" s="23" t="s">
        <v>0</v>
      </c>
      <c r="B349" s="23" t="s">
        <v>1</v>
      </c>
      <c r="C349" s="23" t="s">
        <v>264</v>
      </c>
      <c r="D349" s="23" t="s">
        <v>159</v>
      </c>
      <c r="E349" s="23" t="s">
        <v>2</v>
      </c>
      <c r="F349" s="31" t="s">
        <v>441</v>
      </c>
      <c r="G349" s="24" t="s">
        <v>265</v>
      </c>
      <c r="H349" s="24" t="s">
        <v>266</v>
      </c>
      <c r="I349" s="23" t="s">
        <v>267</v>
      </c>
      <c r="J349" s="25" t="s">
        <v>263</v>
      </c>
    </row>
    <row r="350" spans="1:11" s="46" customFormat="1" x14ac:dyDescent="0.25">
      <c r="A350" s="72">
        <v>1</v>
      </c>
      <c r="B350" s="72" t="s">
        <v>313</v>
      </c>
      <c r="C350" s="72"/>
      <c r="D350" s="72" t="s">
        <v>11</v>
      </c>
      <c r="E350" s="73">
        <v>4000</v>
      </c>
      <c r="F350" s="73"/>
      <c r="G350" s="93"/>
      <c r="H350" s="91"/>
      <c r="I350" s="91"/>
      <c r="J350" s="92"/>
      <c r="K350" s="47"/>
    </row>
    <row r="351" spans="1:11" s="46" customFormat="1" ht="24" customHeight="1" x14ac:dyDescent="0.25">
      <c r="A351" s="62"/>
      <c r="B351" s="62"/>
      <c r="C351" s="62"/>
      <c r="E351" s="135" t="s">
        <v>431</v>
      </c>
      <c r="F351" s="136"/>
      <c r="G351" s="137"/>
      <c r="H351" s="97">
        <f>H350</f>
        <v>0</v>
      </c>
      <c r="I351" s="97">
        <f>I350</f>
        <v>0</v>
      </c>
      <c r="J351" s="98">
        <f>J350</f>
        <v>0</v>
      </c>
    </row>
    <row r="352" spans="1:11" s="46" customFormat="1" ht="24" customHeight="1" x14ac:dyDescent="0.25">
      <c r="B352" s="109" t="s">
        <v>421</v>
      </c>
      <c r="C352" s="109"/>
      <c r="D352" s="109"/>
      <c r="E352" s="109"/>
      <c r="F352" s="109"/>
      <c r="G352" s="109"/>
      <c r="H352" s="109"/>
      <c r="I352" s="109"/>
      <c r="J352" s="109"/>
    </row>
    <row r="353" spans="1:11" s="46" customFormat="1" ht="30" x14ac:dyDescent="0.25">
      <c r="A353" s="23" t="s">
        <v>0</v>
      </c>
      <c r="B353" s="23" t="s">
        <v>1</v>
      </c>
      <c r="C353" s="23" t="s">
        <v>264</v>
      </c>
      <c r="D353" s="23" t="s">
        <v>159</v>
      </c>
      <c r="E353" s="23" t="s">
        <v>2</v>
      </c>
      <c r="F353" s="31" t="s">
        <v>441</v>
      </c>
      <c r="G353" s="24" t="s">
        <v>265</v>
      </c>
      <c r="H353" s="24" t="s">
        <v>266</v>
      </c>
      <c r="I353" s="23" t="s">
        <v>267</v>
      </c>
      <c r="J353" s="25" t="s">
        <v>263</v>
      </c>
    </row>
    <row r="354" spans="1:11" s="46" customFormat="1" ht="15.75" x14ac:dyDescent="0.25">
      <c r="A354" s="74">
        <v>1</v>
      </c>
      <c r="B354" s="19" t="s">
        <v>42</v>
      </c>
      <c r="C354" s="74"/>
      <c r="D354" s="74" t="s">
        <v>3</v>
      </c>
      <c r="E354" s="79">
        <v>300</v>
      </c>
      <c r="F354" s="79"/>
      <c r="G354" s="93"/>
      <c r="H354" s="91"/>
      <c r="I354" s="91"/>
      <c r="J354" s="92"/>
    </row>
    <row r="355" spans="1:11" s="46" customFormat="1" ht="15.75" x14ac:dyDescent="0.25">
      <c r="A355" s="74">
        <v>2</v>
      </c>
      <c r="B355" s="19" t="s">
        <v>259</v>
      </c>
      <c r="C355" s="74"/>
      <c r="D355" s="74" t="s">
        <v>3</v>
      </c>
      <c r="E355" s="79">
        <v>60</v>
      </c>
      <c r="F355" s="79"/>
      <c r="G355" s="93"/>
      <c r="H355" s="91"/>
      <c r="I355" s="91"/>
      <c r="J355" s="92"/>
    </row>
    <row r="356" spans="1:11" s="46" customFormat="1" ht="15" customHeight="1" x14ac:dyDescent="0.25">
      <c r="A356" s="74">
        <v>3</v>
      </c>
      <c r="B356" s="19" t="s">
        <v>260</v>
      </c>
      <c r="C356" s="74"/>
      <c r="D356" s="74" t="s">
        <v>3</v>
      </c>
      <c r="E356" s="79">
        <v>60</v>
      </c>
      <c r="F356" s="79"/>
      <c r="G356" s="93"/>
      <c r="H356" s="91"/>
      <c r="I356" s="91"/>
      <c r="J356" s="92"/>
    </row>
    <row r="357" spans="1:11" s="46" customFormat="1" ht="15.75" x14ac:dyDescent="0.25">
      <c r="A357" s="74">
        <v>4</v>
      </c>
      <c r="B357" s="19" t="s">
        <v>261</v>
      </c>
      <c r="C357" s="74"/>
      <c r="D357" s="74" t="s">
        <v>3</v>
      </c>
      <c r="E357" s="79">
        <v>80</v>
      </c>
      <c r="F357" s="79"/>
      <c r="G357" s="93"/>
      <c r="H357" s="91"/>
      <c r="I357" s="91"/>
      <c r="J357" s="92"/>
    </row>
    <row r="358" spans="1:11" s="46" customFormat="1" ht="26.25" customHeight="1" thickBot="1" x14ac:dyDescent="0.3">
      <c r="A358" s="48"/>
      <c r="B358" s="27"/>
      <c r="C358" s="27"/>
      <c r="D358" s="27"/>
      <c r="E358" s="117" t="s">
        <v>432</v>
      </c>
      <c r="F358" s="117"/>
      <c r="G358" s="118"/>
      <c r="H358" s="95">
        <f>SUM(H354:H357)</f>
        <v>0</v>
      </c>
      <c r="I358" s="95">
        <f t="shared" ref="I358" si="0">H358*13/100</f>
        <v>0</v>
      </c>
      <c r="J358" s="96">
        <f t="shared" ref="J358" si="1">I358+H358</f>
        <v>0</v>
      </c>
    </row>
    <row r="359" spans="1:11" s="46" customFormat="1" ht="33" customHeight="1" thickBot="1" x14ac:dyDescent="0.3">
      <c r="A359" s="129" t="s">
        <v>423</v>
      </c>
      <c r="B359" s="130"/>
      <c r="C359" s="130"/>
      <c r="D359" s="130"/>
      <c r="E359" s="130"/>
      <c r="F359" s="130"/>
      <c r="G359" s="131"/>
      <c r="H359" s="100">
        <f>H358+H351+H347+H343</f>
        <v>0</v>
      </c>
      <c r="I359" s="100">
        <f>I358+I351+I347+I343</f>
        <v>0</v>
      </c>
      <c r="J359" s="101">
        <f>J358+J351+J347+J343</f>
        <v>0</v>
      </c>
    </row>
    <row r="360" spans="1:11" s="46" customFormat="1" ht="48.75" customHeight="1" thickBot="1" x14ac:dyDescent="0.3">
      <c r="A360" s="127" t="s">
        <v>422</v>
      </c>
      <c r="B360" s="128"/>
      <c r="C360" s="128"/>
      <c r="D360" s="128"/>
      <c r="E360" s="128"/>
      <c r="F360" s="128"/>
      <c r="G360" s="128"/>
      <c r="H360" s="106">
        <f>H119+H218+H301+H333+H359</f>
        <v>0</v>
      </c>
      <c r="I360" s="106">
        <f>I359+I333+I301+I218+I119</f>
        <v>0</v>
      </c>
      <c r="J360" s="107">
        <f>J359+J333+J301+J218+J119</f>
        <v>0</v>
      </c>
      <c r="K360" s="47"/>
    </row>
    <row r="361" spans="1:11" s="52" customFormat="1" ht="32.25" customHeight="1" x14ac:dyDescent="0.25">
      <c r="A361" s="67"/>
      <c r="B361" s="67"/>
      <c r="C361" s="67"/>
      <c r="D361" s="67"/>
      <c r="E361" s="67"/>
      <c r="F361" s="67"/>
      <c r="G361" s="67"/>
      <c r="H361" s="55"/>
      <c r="I361" s="55"/>
      <c r="J361" s="56"/>
      <c r="K361" s="57"/>
    </row>
  </sheetData>
  <mergeCells count="73">
    <mergeCell ref="B169:J169"/>
    <mergeCell ref="B176:J176"/>
    <mergeCell ref="B183:J183"/>
    <mergeCell ref="E163:G163"/>
    <mergeCell ref="B168:C168"/>
    <mergeCell ref="E168:G168"/>
    <mergeCell ref="B175:C175"/>
    <mergeCell ref="E175:G175"/>
    <mergeCell ref="E182:G182"/>
    <mergeCell ref="A1:J1"/>
    <mergeCell ref="A119:G119"/>
    <mergeCell ref="A121:J121"/>
    <mergeCell ref="B2:J2"/>
    <mergeCell ref="B51:J51"/>
    <mergeCell ref="B55:J55"/>
    <mergeCell ref="B63:J63"/>
    <mergeCell ref="E50:G50"/>
    <mergeCell ref="E62:G62"/>
    <mergeCell ref="E54:G54"/>
    <mergeCell ref="E68:G68"/>
    <mergeCell ref="E74:G74"/>
    <mergeCell ref="E80:G80"/>
    <mergeCell ref="E114:G114"/>
    <mergeCell ref="E118:G118"/>
    <mergeCell ref="B69:J69"/>
    <mergeCell ref="E313:G313"/>
    <mergeCell ref="E300:G300"/>
    <mergeCell ref="B192:J192"/>
    <mergeCell ref="B214:J214"/>
    <mergeCell ref="A218:G218"/>
    <mergeCell ref="B258:J258"/>
    <mergeCell ref="B262:J262"/>
    <mergeCell ref="B273:J273"/>
    <mergeCell ref="E257:G257"/>
    <mergeCell ref="A303:J303"/>
    <mergeCell ref="B304:J304"/>
    <mergeCell ref="A301:G301"/>
    <mergeCell ref="A360:G360"/>
    <mergeCell ref="E347:G347"/>
    <mergeCell ref="E324:G324"/>
    <mergeCell ref="E328:G328"/>
    <mergeCell ref="E332:G332"/>
    <mergeCell ref="E343:G343"/>
    <mergeCell ref="B329:J329"/>
    <mergeCell ref="A333:G333"/>
    <mergeCell ref="A335:J335"/>
    <mergeCell ref="B336:J336"/>
    <mergeCell ref="B352:J352"/>
    <mergeCell ref="A359:G359"/>
    <mergeCell ref="E351:G351"/>
    <mergeCell ref="E358:G358"/>
    <mergeCell ref="B75:J75"/>
    <mergeCell ref="B81:J81"/>
    <mergeCell ref="B115:J115"/>
    <mergeCell ref="B280:J280"/>
    <mergeCell ref="B297:J297"/>
    <mergeCell ref="E261:G261"/>
    <mergeCell ref="E272:G272"/>
    <mergeCell ref="E279:G279"/>
    <mergeCell ref="E296:G296"/>
    <mergeCell ref="A220:J220"/>
    <mergeCell ref="B221:J221"/>
    <mergeCell ref="E191:G191"/>
    <mergeCell ref="E213:G213"/>
    <mergeCell ref="E217:G217"/>
    <mergeCell ref="B122:J122"/>
    <mergeCell ref="B164:J164"/>
    <mergeCell ref="B314:J314"/>
    <mergeCell ref="B320:J320"/>
    <mergeCell ref="B325:J325"/>
    <mergeCell ref="B344:J344"/>
    <mergeCell ref="B348:J348"/>
    <mergeCell ref="E319:G319"/>
  </mergeCells>
  <pageMargins left="0.19685039370078741" right="0.62992125984251968" top="0.15748031496062992" bottom="0.35433070866141736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43" workbookViewId="0">
      <selection activeCell="A48" sqref="A48:XFD53"/>
    </sheetView>
  </sheetViews>
  <sheetFormatPr defaultRowHeight="15" x14ac:dyDescent="0.25"/>
  <cols>
    <col min="1" max="1" width="9.140625" style="1"/>
    <col min="2" max="2" width="26.7109375" style="14" customWidth="1"/>
    <col min="3" max="3" width="25.5703125" style="1" customWidth="1"/>
    <col min="4" max="4" width="16.42578125" style="1" customWidth="1"/>
    <col min="5" max="5" width="22.42578125" style="1" customWidth="1"/>
    <col min="6" max="16384" width="9.140625" style="1"/>
  </cols>
  <sheetData>
    <row r="1" spans="1:5" ht="41.25" customHeight="1" thickBot="1" x14ac:dyDescent="0.3">
      <c r="A1" s="152" t="s">
        <v>316</v>
      </c>
      <c r="B1" s="153"/>
      <c r="C1" s="153"/>
      <c r="D1" s="153"/>
      <c r="E1" s="154"/>
    </row>
    <row r="2" spans="1:5" ht="15.75" thickBot="1" x14ac:dyDescent="0.3">
      <c r="A2" s="4" t="s">
        <v>317</v>
      </c>
      <c r="B2" s="13" t="s">
        <v>318</v>
      </c>
      <c r="C2" s="5" t="s">
        <v>319</v>
      </c>
      <c r="D2" s="5" t="s">
        <v>314</v>
      </c>
      <c r="E2" s="5" t="s">
        <v>320</v>
      </c>
    </row>
    <row r="3" spans="1:5" ht="45.75" thickBot="1" x14ac:dyDescent="0.3">
      <c r="A3" s="6">
        <v>1</v>
      </c>
      <c r="B3" s="12" t="s">
        <v>361</v>
      </c>
      <c r="C3" s="7">
        <f>'ΑΝΑΛΥΤΙΚΟΣ ΠΙΝΑΚΑΣ'!H50</f>
        <v>0</v>
      </c>
      <c r="D3" s="7">
        <f>'ΑΝΑΛΥΤΙΚΟΣ ΠΙΝΑΚΑΣ'!I50</f>
        <v>0</v>
      </c>
      <c r="E3" s="7">
        <f>'ΑΝΑΛΥΤΙΚΟΣ ΠΙΝΑΚΑΣ'!J50</f>
        <v>0</v>
      </c>
    </row>
    <row r="4" spans="1:5" ht="30.75" thickBot="1" x14ac:dyDescent="0.3">
      <c r="A4" s="6">
        <v>2</v>
      </c>
      <c r="B4" s="12" t="s">
        <v>385</v>
      </c>
      <c r="C4" s="7">
        <f>'ΑΝΑΛΥΤΙΚΟΣ ΠΙΝΑΚΑΣ'!H54</f>
        <v>0</v>
      </c>
      <c r="D4" s="7">
        <f>'ΑΝΑΛΥΤΙΚΟΣ ΠΙΝΑΚΑΣ'!I54</f>
        <v>0</v>
      </c>
      <c r="E4" s="7">
        <f>'ΑΝΑΛΥΤΙΚΟΣ ΠΙΝΑΚΑΣ'!J54</f>
        <v>0</v>
      </c>
    </row>
    <row r="5" spans="1:5" ht="45.75" thickBot="1" x14ac:dyDescent="0.3">
      <c r="A5" s="6">
        <v>3</v>
      </c>
      <c r="B5" s="12" t="s">
        <v>372</v>
      </c>
      <c r="C5" s="7">
        <f>'ΑΝΑΛΥΤΙΚΟΣ ΠΙΝΑΚΑΣ'!H62</f>
        <v>0</v>
      </c>
      <c r="D5" s="7">
        <f>'ΑΝΑΛΥΤΙΚΟΣ ΠΙΝΑΚΑΣ'!I62</f>
        <v>0</v>
      </c>
      <c r="E5" s="7">
        <f>'ΑΝΑΛΥΤΙΚΟΣ ΠΙΝΑΚΑΣ'!J62</f>
        <v>0</v>
      </c>
    </row>
    <row r="6" spans="1:5" ht="45.75" thickBot="1" x14ac:dyDescent="0.3">
      <c r="A6" s="6">
        <v>4</v>
      </c>
      <c r="B6" s="12" t="s">
        <v>386</v>
      </c>
      <c r="C6" s="7">
        <f>'ΑΝΑΛΥΤΙΚΟΣ ΠΙΝΑΚΑΣ'!H68</f>
        <v>0</v>
      </c>
      <c r="D6" s="7">
        <f>'ΑΝΑΛΥΤΙΚΟΣ ΠΙΝΑΚΑΣ'!I68</f>
        <v>0</v>
      </c>
      <c r="E6" s="7">
        <f>'ΑΝΑΛΥΤΙΚΟΣ ΠΙΝΑΚΑΣ'!J68</f>
        <v>0</v>
      </c>
    </row>
    <row r="7" spans="1:5" ht="45.75" thickBot="1" x14ac:dyDescent="0.3">
      <c r="A7" s="6">
        <v>5</v>
      </c>
      <c r="B7" s="12" t="s">
        <v>373</v>
      </c>
      <c r="C7" s="7">
        <f>'ΑΝΑΛΥΤΙΚΟΣ ΠΙΝΑΚΑΣ'!H74</f>
        <v>0</v>
      </c>
      <c r="D7" s="7">
        <f>'ΑΝΑΛΥΤΙΚΟΣ ΠΙΝΑΚΑΣ'!I74</f>
        <v>0</v>
      </c>
      <c r="E7" s="7">
        <f>'ΑΝΑΛΥΤΙΚΟΣ ΠΙΝΑΚΑΣ'!J74</f>
        <v>0</v>
      </c>
    </row>
    <row r="8" spans="1:5" ht="45.75" thickBot="1" x14ac:dyDescent="0.3">
      <c r="A8" s="6">
        <v>6</v>
      </c>
      <c r="B8" s="12" t="s">
        <v>374</v>
      </c>
      <c r="C8" s="7">
        <f>'ΑΝΑΛΥΤΙΚΟΣ ΠΙΝΑΚΑΣ'!H80</f>
        <v>0</v>
      </c>
      <c r="D8" s="7">
        <f>'ΑΝΑΛΥΤΙΚΟΣ ΠΙΝΑΚΑΣ'!I80</f>
        <v>0</v>
      </c>
      <c r="E8" s="7">
        <f>'ΑΝΑΛΥΤΙΚΟΣ ΠΙΝΑΚΑΣ'!J80</f>
        <v>0</v>
      </c>
    </row>
    <row r="9" spans="1:5" ht="60.75" thickBot="1" x14ac:dyDescent="0.3">
      <c r="A9" s="6">
        <v>7</v>
      </c>
      <c r="B9" s="12" t="s">
        <v>375</v>
      </c>
      <c r="C9" s="7">
        <f>'ΑΝΑΛΥΤΙΚΟΣ ΠΙΝΑΚΑΣ'!H114</f>
        <v>0</v>
      </c>
      <c r="D9" s="7">
        <f>'ΑΝΑΛΥΤΙΚΟΣ ΠΙΝΑΚΑΣ'!I114</f>
        <v>0</v>
      </c>
      <c r="E9" s="7">
        <f>'ΑΝΑΛΥΤΙΚΟΣ ΠΙΝΑΚΑΣ'!J114</f>
        <v>0</v>
      </c>
    </row>
    <row r="10" spans="1:5" ht="75.75" thickBot="1" x14ac:dyDescent="0.3">
      <c r="A10" s="6">
        <v>8</v>
      </c>
      <c r="B10" s="12" t="s">
        <v>376</v>
      </c>
      <c r="C10" s="7">
        <f>'ΑΝΑΛΥΤΙΚΟΣ ΠΙΝΑΚΑΣ'!$H$117</f>
        <v>0</v>
      </c>
      <c r="D10" s="7">
        <f>'ΑΝΑΛΥΤΙΚΟΣ ΠΙΝΑΚΑΣ'!$I$117</f>
        <v>0</v>
      </c>
      <c r="E10" s="7">
        <f>'ΑΝΑΛΥΤΙΚΟΣ ΠΙΝΑΚΑΣ'!$J$117</f>
        <v>0</v>
      </c>
    </row>
    <row r="11" spans="1:5" ht="15.75" thickBot="1" x14ac:dyDescent="0.3">
      <c r="A11" s="4"/>
      <c r="B11" s="13" t="s">
        <v>321</v>
      </c>
      <c r="C11" s="8">
        <f>SUM(C3:C10)</f>
        <v>0</v>
      </c>
      <c r="D11" s="8">
        <f>SUM(D3:D10)</f>
        <v>0</v>
      </c>
      <c r="E11" s="8">
        <f>SUM(E3:E10)</f>
        <v>0</v>
      </c>
    </row>
    <row r="12" spans="1:5" ht="43.15" customHeight="1" thickBot="1" x14ac:dyDescent="0.3">
      <c r="A12" s="155" t="s">
        <v>322</v>
      </c>
      <c r="B12" s="156"/>
      <c r="C12" s="156"/>
      <c r="D12" s="156"/>
      <c r="E12" s="157"/>
    </row>
    <row r="13" spans="1:5" ht="15.75" thickBot="1" x14ac:dyDescent="0.3">
      <c r="A13" s="4" t="s">
        <v>317</v>
      </c>
      <c r="B13" s="13" t="s">
        <v>323</v>
      </c>
      <c r="C13" s="5" t="s">
        <v>319</v>
      </c>
      <c r="D13" s="5" t="s">
        <v>314</v>
      </c>
      <c r="E13" s="5" t="s">
        <v>320</v>
      </c>
    </row>
    <row r="14" spans="1:5" ht="45.75" thickBot="1" x14ac:dyDescent="0.3">
      <c r="A14" s="9">
        <v>1</v>
      </c>
      <c r="B14" s="12" t="s">
        <v>377</v>
      </c>
      <c r="C14" s="7">
        <f>'ΑΝΑΛΥΤΙΚΟΣ ΠΙΝΑΚΑΣ'!H163</f>
        <v>0</v>
      </c>
      <c r="D14" s="7">
        <f>'ΑΝΑΛΥΤΙΚΟΣ ΠΙΝΑΚΑΣ'!I163</f>
        <v>0</v>
      </c>
      <c r="E14" s="7">
        <f>'ΑΝΑΛΥΤΙΚΟΣ ΠΙΝΑΚΑΣ'!J163</f>
        <v>0</v>
      </c>
    </row>
    <row r="15" spans="1:5" ht="30.75" thickBot="1" x14ac:dyDescent="0.3">
      <c r="A15" s="9">
        <v>2</v>
      </c>
      <c r="B15" s="12" t="s">
        <v>362</v>
      </c>
      <c r="C15" s="7">
        <f>'ΑΝΑΛΥΤΙΚΟΣ ΠΙΝΑΚΑΣ'!H168</f>
        <v>0</v>
      </c>
      <c r="D15" s="7">
        <f>'ΑΝΑΛΥΤΙΚΟΣ ΠΙΝΑΚΑΣ'!I168</f>
        <v>0</v>
      </c>
      <c r="E15" s="7">
        <f>'ΑΝΑΛΥΤΙΚΟΣ ΠΙΝΑΚΑΣ'!J168</f>
        <v>0</v>
      </c>
    </row>
    <row r="16" spans="1:5" ht="45.75" thickBot="1" x14ac:dyDescent="0.3">
      <c r="A16" s="9">
        <v>3</v>
      </c>
      <c r="B16" s="12" t="s">
        <v>363</v>
      </c>
      <c r="C16" s="7">
        <f>'ΑΝΑΛΥΤΙΚΟΣ ΠΙΝΑΚΑΣ'!H175</f>
        <v>0</v>
      </c>
      <c r="D16" s="7">
        <f>'ΑΝΑΛΥΤΙΚΟΣ ΠΙΝΑΚΑΣ'!I175</f>
        <v>0</v>
      </c>
      <c r="E16" s="7">
        <f>'ΑΝΑΛΥΤΙΚΟΣ ΠΙΝΑΚΑΣ'!J175</f>
        <v>0</v>
      </c>
    </row>
    <row r="17" spans="1:5" ht="45.75" thickBot="1" x14ac:dyDescent="0.3">
      <c r="A17" s="9">
        <v>4</v>
      </c>
      <c r="B17" s="12" t="s">
        <v>387</v>
      </c>
      <c r="C17" s="7">
        <f>'ΑΝΑΛΥΤΙΚΟΣ ΠΙΝΑΚΑΣ'!H182</f>
        <v>0</v>
      </c>
      <c r="D17" s="7">
        <f>'ΑΝΑΛΥΤΙΚΟΣ ΠΙΝΑΚΑΣ'!I182</f>
        <v>0</v>
      </c>
      <c r="E17" s="7">
        <f>'ΑΝΑΛΥΤΙΚΟΣ ΠΙΝΑΚΑΣ'!J182</f>
        <v>0</v>
      </c>
    </row>
    <row r="18" spans="1:5" ht="45.75" thickBot="1" x14ac:dyDescent="0.3">
      <c r="A18" s="9">
        <v>5</v>
      </c>
      <c r="B18" s="12" t="s">
        <v>364</v>
      </c>
      <c r="C18" s="7">
        <f>'ΑΝΑΛΥΤΙΚΟΣ ΠΙΝΑΚΑΣ'!H191</f>
        <v>0</v>
      </c>
      <c r="D18" s="7">
        <f>'ΑΝΑΛΥΤΙΚΟΣ ΠΙΝΑΚΑΣ'!I191</f>
        <v>0</v>
      </c>
      <c r="E18" s="7">
        <f>'ΑΝΑΛΥΤΙΚΟΣ ΠΙΝΑΚΑΣ'!J191</f>
        <v>0</v>
      </c>
    </row>
    <row r="19" spans="1:5" ht="53.25" customHeight="1" thickBot="1" x14ac:dyDescent="0.3">
      <c r="A19" s="9">
        <v>6</v>
      </c>
      <c r="B19" s="12" t="s">
        <v>366</v>
      </c>
      <c r="C19" s="7">
        <f>'ΑΝΑΛΥΤΙΚΟΣ ΠΙΝΑΚΑΣ'!H213</f>
        <v>0</v>
      </c>
      <c r="D19" s="7">
        <f>'ΑΝΑΛΥΤΙΚΟΣ ΠΙΝΑΚΑΣ'!I213</f>
        <v>0</v>
      </c>
      <c r="E19" s="7">
        <f>'ΑΝΑΛΥΤΙΚΟΣ ΠΙΝΑΚΑΣ'!J213</f>
        <v>0</v>
      </c>
    </row>
    <row r="20" spans="1:5" ht="30.75" thickBot="1" x14ac:dyDescent="0.3">
      <c r="A20" s="9">
        <v>7</v>
      </c>
      <c r="B20" s="12" t="s">
        <v>365</v>
      </c>
      <c r="C20" s="7">
        <f>'ΑΝΑΛΥΤΙΚΟΣ ΠΙΝΑΚΑΣ'!H217</f>
        <v>0</v>
      </c>
      <c r="D20" s="7">
        <f>'ΑΝΑΛΥΤΙΚΟΣ ΠΙΝΑΚΑΣ'!I217</f>
        <v>0</v>
      </c>
      <c r="E20" s="7">
        <f>'ΑΝΑΛΥΤΙΚΟΣ ΠΙΝΑΚΑΣ'!J217</f>
        <v>0</v>
      </c>
    </row>
    <row r="21" spans="1:5" ht="15.75" thickBot="1" x14ac:dyDescent="0.3">
      <c r="A21" s="10"/>
      <c r="B21" s="13" t="s">
        <v>324</v>
      </c>
      <c r="C21" s="8">
        <f>SUM(C14:C20)</f>
        <v>0</v>
      </c>
      <c r="D21" s="8">
        <f>SUM(D14:D20)</f>
        <v>0</v>
      </c>
      <c r="E21" s="8">
        <f>SUM(E14:E20)</f>
        <v>0</v>
      </c>
    </row>
    <row r="22" spans="1:5" ht="43.15" customHeight="1" thickBot="1" x14ac:dyDescent="0.3">
      <c r="A22" s="152" t="s">
        <v>325</v>
      </c>
      <c r="B22" s="153"/>
      <c r="C22" s="153"/>
      <c r="D22" s="153"/>
      <c r="E22" s="158"/>
    </row>
    <row r="23" spans="1:5" ht="15.75" thickBot="1" x14ac:dyDescent="0.3">
      <c r="A23" s="4" t="s">
        <v>317</v>
      </c>
      <c r="B23" s="13" t="s">
        <v>323</v>
      </c>
      <c r="C23" s="5" t="s">
        <v>319</v>
      </c>
      <c r="D23" s="5" t="s">
        <v>314</v>
      </c>
      <c r="E23" s="5" t="s">
        <v>320</v>
      </c>
    </row>
    <row r="24" spans="1:5" ht="45.75" thickBot="1" x14ac:dyDescent="0.3">
      <c r="A24" s="9">
        <v>1</v>
      </c>
      <c r="B24" s="12" t="s">
        <v>379</v>
      </c>
      <c r="C24" s="7">
        <f>'ΑΝΑΛΥΤΙΚΟΣ ΠΙΝΑΚΑΣ'!H257</f>
        <v>0</v>
      </c>
      <c r="D24" s="7">
        <f>'ΑΝΑΛΥΤΙΚΟΣ ΠΙΝΑΚΑΣ'!I257</f>
        <v>0</v>
      </c>
      <c r="E24" s="7">
        <f>'ΑΝΑΛΥΤΙΚΟΣ ΠΙΝΑΚΑΣ'!J257</f>
        <v>0</v>
      </c>
    </row>
    <row r="25" spans="1:5" ht="30.75" thickBot="1" x14ac:dyDescent="0.3">
      <c r="A25" s="9">
        <v>2</v>
      </c>
      <c r="B25" s="12" t="s">
        <v>378</v>
      </c>
      <c r="C25" s="7">
        <f>'ΑΝΑΛΥΤΙΚΟΣ ΠΙΝΑΚΑΣ'!H261</f>
        <v>0</v>
      </c>
      <c r="D25" s="7">
        <f>'ΑΝΑΛΥΤΙΚΟΣ ΠΙΝΑΚΑΣ'!I261</f>
        <v>0</v>
      </c>
      <c r="E25" s="7">
        <f>'ΑΝΑΛΥΤΙΚΟΣ ΠΙΝΑΚΑΣ'!J261</f>
        <v>0</v>
      </c>
    </row>
    <row r="26" spans="1:5" ht="45.75" thickBot="1" x14ac:dyDescent="0.3">
      <c r="A26" s="9">
        <v>3</v>
      </c>
      <c r="B26" s="12" t="s">
        <v>380</v>
      </c>
      <c r="C26" s="7">
        <f>'ΑΝΑΛΥΤΙΚΟΣ ΠΙΝΑΚΑΣ'!H272</f>
        <v>0</v>
      </c>
      <c r="D26" s="7">
        <f>'ΑΝΑΛΥΤΙΚΟΣ ΠΙΝΑΚΑΣ'!I272</f>
        <v>0</v>
      </c>
      <c r="E26" s="7">
        <f>'ΑΝΑΛΥΤΙΚΟΣ ΠΙΝΑΚΑΣ'!J272</f>
        <v>0</v>
      </c>
    </row>
    <row r="27" spans="1:5" ht="45.75" thickBot="1" x14ac:dyDescent="0.3">
      <c r="A27" s="9">
        <v>4</v>
      </c>
      <c r="B27" s="12" t="s">
        <v>381</v>
      </c>
      <c r="C27" s="7">
        <f>'ΑΝΑΛΥΤΙΚΟΣ ΠΙΝΑΚΑΣ'!H279</f>
        <v>0</v>
      </c>
      <c r="D27" s="7">
        <f>'ΑΝΑΛΥΤΙΚΟΣ ΠΙΝΑΚΑΣ'!I279</f>
        <v>0</v>
      </c>
      <c r="E27" s="7">
        <f>'ΑΝΑΛΥΤΙΚΟΣ ΠΙΝΑΚΑΣ'!J279</f>
        <v>0</v>
      </c>
    </row>
    <row r="28" spans="1:5" ht="60.75" thickBot="1" x14ac:dyDescent="0.3">
      <c r="A28" s="9">
        <v>5</v>
      </c>
      <c r="B28" s="12" t="s">
        <v>366</v>
      </c>
      <c r="C28" s="7">
        <f>'ΑΝΑΛΥΤΙΚΟΣ ΠΙΝΑΚΑΣ'!H296</f>
        <v>0</v>
      </c>
      <c r="D28" s="7">
        <f>'ΑΝΑΛΥΤΙΚΟΣ ΠΙΝΑΚΑΣ'!I296</f>
        <v>0</v>
      </c>
      <c r="E28" s="7">
        <f>'ΑΝΑΛΥΤΙΚΟΣ ΠΙΝΑΚΑΣ'!J296</f>
        <v>0</v>
      </c>
    </row>
    <row r="29" spans="1:5" ht="38.450000000000003" customHeight="1" thickBot="1" x14ac:dyDescent="0.3">
      <c r="A29" s="9">
        <v>6</v>
      </c>
      <c r="B29" s="12" t="s">
        <v>382</v>
      </c>
      <c r="C29" s="7">
        <f>'ΑΝΑΛΥΤΙΚΟΣ ΠΙΝΑΚΑΣ'!H300</f>
        <v>0</v>
      </c>
      <c r="D29" s="7">
        <f>'ΑΝΑΛΥΤΙΚΟΣ ΠΙΝΑΚΑΣ'!I300</f>
        <v>0</v>
      </c>
      <c r="E29" s="7">
        <f>'ΑΝΑΛΥΤΙΚΟΣ ΠΙΝΑΚΑΣ'!J300</f>
        <v>0</v>
      </c>
    </row>
    <row r="30" spans="1:5" ht="15.75" thickBot="1" x14ac:dyDescent="0.3">
      <c r="A30" s="10"/>
      <c r="B30" s="13" t="s">
        <v>326</v>
      </c>
      <c r="C30" s="8">
        <f>SUM(C24:C29)</f>
        <v>0</v>
      </c>
      <c r="D30" s="8">
        <f>SUM(D24:D29)</f>
        <v>0</v>
      </c>
      <c r="E30" s="8">
        <f>SUM(E24:E29)</f>
        <v>0</v>
      </c>
    </row>
    <row r="31" spans="1:5" ht="43.15" customHeight="1" thickBot="1" x14ac:dyDescent="0.3">
      <c r="A31" s="152" t="s">
        <v>327</v>
      </c>
      <c r="B31" s="153"/>
      <c r="C31" s="153"/>
      <c r="D31" s="153"/>
      <c r="E31" s="154"/>
    </row>
    <row r="32" spans="1:5" ht="15.75" thickBot="1" x14ac:dyDescent="0.3">
      <c r="A32" s="4" t="s">
        <v>317</v>
      </c>
      <c r="B32" s="13" t="s">
        <v>323</v>
      </c>
      <c r="C32" s="5" t="s">
        <v>319</v>
      </c>
      <c r="D32" s="5" t="s">
        <v>314</v>
      </c>
      <c r="E32" s="5" t="s">
        <v>320</v>
      </c>
    </row>
    <row r="33" spans="1:5" ht="45.75" thickBot="1" x14ac:dyDescent="0.3">
      <c r="A33" s="9">
        <v>1</v>
      </c>
      <c r="B33" s="12" t="s">
        <v>367</v>
      </c>
      <c r="C33" s="7">
        <f>'ΑΝΑΛΥΤΙΚΟΣ ΠΙΝΑΚΑΣ'!H313</f>
        <v>0</v>
      </c>
      <c r="D33" s="7">
        <f>'ΑΝΑΛΥΤΙΚΟΣ ΠΙΝΑΚΑΣ'!I313</f>
        <v>0</v>
      </c>
      <c r="E33" s="7">
        <f>'ΑΝΑΛΥΤΙΚΟΣ ΠΙΝΑΚΑΣ'!J313</f>
        <v>0</v>
      </c>
    </row>
    <row r="34" spans="1:5" ht="30.75" thickBot="1" x14ac:dyDescent="0.3">
      <c r="A34" s="9">
        <v>2</v>
      </c>
      <c r="B34" s="12" t="s">
        <v>368</v>
      </c>
      <c r="C34" s="7">
        <f>'ΑΝΑΛΥΤΙΚΟΣ ΠΙΝΑΚΑΣ'!H319</f>
        <v>0</v>
      </c>
      <c r="D34" s="7">
        <f>'ΑΝΑΛΥΤΙΚΟΣ ΠΙΝΑΚΑΣ'!I319</f>
        <v>0</v>
      </c>
      <c r="E34" s="7">
        <f>'ΑΝΑΛΥΤΙΚΟΣ ΠΙΝΑΚΑΣ'!J319</f>
        <v>0</v>
      </c>
    </row>
    <row r="35" spans="1:5" ht="45.75" thickBot="1" x14ac:dyDescent="0.3">
      <c r="A35" s="9">
        <v>3</v>
      </c>
      <c r="B35" s="12" t="s">
        <v>369</v>
      </c>
      <c r="C35" s="7">
        <f>'ΑΝΑΛΥΤΙΚΟΣ ΠΙΝΑΚΑΣ'!H324</f>
        <v>0</v>
      </c>
      <c r="D35" s="7">
        <f>'ΑΝΑΛΥΤΙΚΟΣ ΠΙΝΑΚΑΣ'!I324</f>
        <v>0</v>
      </c>
      <c r="E35" s="7">
        <f>'ΑΝΑΛΥΤΙΚΟΣ ΠΙΝΑΚΑΣ'!J324</f>
        <v>0</v>
      </c>
    </row>
    <row r="36" spans="1:5" ht="60.75" thickBot="1" x14ac:dyDescent="0.3">
      <c r="A36" s="9">
        <v>4</v>
      </c>
      <c r="B36" s="12" t="s">
        <v>328</v>
      </c>
      <c r="C36" s="7">
        <f>'ΑΝΑΛΥΤΙΚΟΣ ΠΙΝΑΚΑΣ'!H328</f>
        <v>0</v>
      </c>
      <c r="D36" s="7">
        <f>'ΑΝΑΛΥΤΙΚΟΣ ΠΙΝΑΚΑΣ'!I328</f>
        <v>0</v>
      </c>
      <c r="E36" s="7">
        <f>'ΑΝΑΛΥΤΙΚΟΣ ΠΙΝΑΚΑΣ'!J328</f>
        <v>0</v>
      </c>
    </row>
    <row r="37" spans="1:5" ht="60.75" thickBot="1" x14ac:dyDescent="0.3">
      <c r="A37" s="9">
        <v>5</v>
      </c>
      <c r="B37" s="12" t="s">
        <v>370</v>
      </c>
      <c r="C37" s="7">
        <f>'ΑΝΑΛΥΤΙΚΟΣ ΠΙΝΑΚΑΣ'!H332</f>
        <v>0</v>
      </c>
      <c r="D37" s="7">
        <f>'ΑΝΑΛΥΤΙΚΟΣ ΠΙΝΑΚΑΣ'!I332</f>
        <v>0</v>
      </c>
      <c r="E37" s="7">
        <f>'ΑΝΑΛΥΤΙΚΟΣ ΠΙΝΑΚΑΣ'!J332</f>
        <v>0</v>
      </c>
    </row>
    <row r="38" spans="1:5" ht="15.75" thickBot="1" x14ac:dyDescent="0.3">
      <c r="A38" s="10"/>
      <c r="B38" s="13" t="s">
        <v>329</v>
      </c>
      <c r="C38" s="8">
        <f>SUM(C33:C37)</f>
        <v>0</v>
      </c>
      <c r="D38" s="8">
        <f>SUM(D33:D37)</f>
        <v>0</v>
      </c>
      <c r="E38" s="8">
        <f>SUM(E33:E37)</f>
        <v>0</v>
      </c>
    </row>
    <row r="39" spans="1:5" ht="57.6" customHeight="1" thickBot="1" x14ac:dyDescent="0.3">
      <c r="A39" s="152" t="s">
        <v>330</v>
      </c>
      <c r="B39" s="153"/>
      <c r="C39" s="153"/>
      <c r="D39" s="153"/>
      <c r="E39" s="158"/>
    </row>
    <row r="40" spans="1:5" ht="15.75" thickBot="1" x14ac:dyDescent="0.3">
      <c r="A40" s="4" t="s">
        <v>317</v>
      </c>
      <c r="B40" s="13" t="s">
        <v>318</v>
      </c>
      <c r="C40" s="5" t="s">
        <v>266</v>
      </c>
      <c r="D40" s="5" t="s">
        <v>314</v>
      </c>
      <c r="E40" s="5" t="s">
        <v>263</v>
      </c>
    </row>
    <row r="41" spans="1:5" ht="45.75" thickBot="1" x14ac:dyDescent="0.3">
      <c r="A41" s="9">
        <v>1</v>
      </c>
      <c r="B41" s="12" t="s">
        <v>379</v>
      </c>
      <c r="C41" s="7">
        <f>'ΑΝΑΛΥΤΙΚΟΣ ΠΙΝΑΚΑΣ'!H343</f>
        <v>0</v>
      </c>
      <c r="D41" s="7">
        <f>'ΑΝΑΛΥΤΙΚΟΣ ΠΙΝΑΚΑΣ'!I343</f>
        <v>0</v>
      </c>
      <c r="E41" s="7">
        <f>'ΑΝΑΛΥΤΙΚΟΣ ΠΙΝΑΚΑΣ'!J343</f>
        <v>0</v>
      </c>
    </row>
    <row r="42" spans="1:5" ht="45.75" thickBot="1" x14ac:dyDescent="0.3">
      <c r="A42" s="9">
        <v>2</v>
      </c>
      <c r="B42" s="12" t="s">
        <v>384</v>
      </c>
      <c r="C42" s="7">
        <f>'ΑΝΑΛΥΤΙΚΟΣ ΠΙΝΑΚΑΣ'!H347</f>
        <v>0</v>
      </c>
      <c r="D42" s="7">
        <f>'ΑΝΑΛΥΤΙΚΟΣ ΠΙΝΑΚΑΣ'!I347</f>
        <v>0</v>
      </c>
      <c r="E42" s="7">
        <f>'ΑΝΑΛΥΤΙΚΟΣ ΠΙΝΑΚΑΣ'!J347</f>
        <v>0</v>
      </c>
    </row>
    <row r="43" spans="1:5" ht="30.75" thickBot="1" x14ac:dyDescent="0.3">
      <c r="A43" s="9">
        <v>3</v>
      </c>
      <c r="B43" s="12" t="s">
        <v>371</v>
      </c>
      <c r="C43" s="7">
        <f>'ΑΝΑΛΥΤΙΚΟΣ ΠΙΝΑΚΑΣ'!H351</f>
        <v>0</v>
      </c>
      <c r="D43" s="7">
        <f>'ΑΝΑΛΥΤΙΚΟΣ ΠΙΝΑΚΑΣ'!I351</f>
        <v>0</v>
      </c>
      <c r="E43" s="7">
        <f>'ΑΝΑΛΥΤΙΚΟΣ ΠΙΝΑΚΑΣ'!J351</f>
        <v>0</v>
      </c>
    </row>
    <row r="44" spans="1:5" ht="45.75" thickBot="1" x14ac:dyDescent="0.3">
      <c r="A44" s="9">
        <v>4</v>
      </c>
      <c r="B44" s="12" t="s">
        <v>383</v>
      </c>
      <c r="C44" s="7">
        <f>'ΑΝΑΛΥΤΙΚΟΣ ΠΙΝΑΚΑΣ'!H358</f>
        <v>0</v>
      </c>
      <c r="D44" s="7">
        <f>'ΑΝΑΛΥΤΙΚΟΣ ΠΙΝΑΚΑΣ'!I358</f>
        <v>0</v>
      </c>
      <c r="E44" s="7">
        <f>'ΑΝΑΛΥΤΙΚΟΣ ΠΙΝΑΚΑΣ'!J358</f>
        <v>0</v>
      </c>
    </row>
    <row r="45" spans="1:5" ht="15.75" thickBot="1" x14ac:dyDescent="0.3">
      <c r="A45" s="10"/>
      <c r="B45" s="13" t="s">
        <v>331</v>
      </c>
      <c r="C45" s="8">
        <f>SUM(C41:C44)</f>
        <v>0</v>
      </c>
      <c r="D45" s="8">
        <f>SUM(D41:D44)</f>
        <v>0</v>
      </c>
      <c r="E45" s="8">
        <f>SUM(E41:E44)</f>
        <v>0</v>
      </c>
    </row>
    <row r="46" spans="1:5" ht="45" customHeight="1" thickBot="1" x14ac:dyDescent="0.3">
      <c r="A46" s="10"/>
      <c r="B46" s="13" t="s">
        <v>332</v>
      </c>
      <c r="C46" s="11">
        <f>C45+C38+C21+C30+C11</f>
        <v>0</v>
      </c>
      <c r="D46" s="11">
        <f>D45+D38+D30+D21+D11</f>
        <v>0</v>
      </c>
      <c r="E46" s="11">
        <f>E45+E30+E21+E11+E38</f>
        <v>0</v>
      </c>
    </row>
    <row r="47" spans="1:5" s="3" customFormat="1" ht="59.45" customHeight="1" thickBot="1" x14ac:dyDescent="0.3">
      <c r="A47" s="15"/>
      <c r="B47" s="16"/>
      <c r="C47" s="17"/>
      <c r="D47" s="17"/>
      <c r="E47" s="17"/>
    </row>
  </sheetData>
  <mergeCells count="5">
    <mergeCell ref="A1:E1"/>
    <mergeCell ref="A12:E12"/>
    <mergeCell ref="A22:E22"/>
    <mergeCell ref="A31:E31"/>
    <mergeCell ref="A39:E39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F28" sqref="F28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ΑΝΑΛΥΤΙΚΟΣ ΠΙΝΑΚΑΣ</vt:lpstr>
      <vt:lpstr>ΣΥΝΟΠΤΙΚΟΣ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2024-09-18T05:23:08Z</cp:lastPrinted>
  <dcterms:created xsi:type="dcterms:W3CDTF">2022-05-11T10:27:59Z</dcterms:created>
  <dcterms:modified xsi:type="dcterms:W3CDTF">2024-09-23T09:32:18Z</dcterms:modified>
</cp:coreProperties>
</file>